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 tabRatio="661" firstSheet="1" activeTab="1"/>
  </bookViews>
  <sheets>
    <sheet name="封面" sheetId="1" r:id="rId1"/>
    <sheet name="表1.部门收支总表" sheetId="6" r:id="rId2"/>
    <sheet name="表2.部门收入总表" sheetId="7" r:id="rId3"/>
    <sheet name="表3.部门支出总表" sheetId="8" r:id="rId4"/>
    <sheet name="表4.财政拨款收支总表" sheetId="2" r:id="rId5"/>
    <sheet name="表5.一般公共预算支出表" sheetId="3" r:id="rId6"/>
    <sheet name="表6.一般公共预算基本支出表" sheetId="4" r:id="rId7"/>
    <sheet name="表7.一般公共预算“三公”经费支出表" sheetId="5" r:id="rId8"/>
    <sheet name="表8.政府性基金预算支出表" sheetId="9" r:id="rId9"/>
    <sheet name="表9.国有资本经营预算支出表" sheetId="10" r:id="rId10"/>
    <sheet name="表10.政府采购预算表" sheetId="11" r:id="rId11"/>
    <sheet name="表11.政府购买服务预算表" sheetId="12" r:id="rId12"/>
    <sheet name="Sheet1" sheetId="13" r:id="rId13"/>
  </sheets>
  <definedNames>
    <definedName name="_xlnm.Print_Titles" localSheetId="1">表1.部门收支总表!$1:$3</definedName>
    <definedName name="_xlnm.Print_Titles" localSheetId="10">表10.政府采购预算表!$1:$9</definedName>
    <definedName name="_xlnm.Print_Titles" localSheetId="2">表2.部门收入总表!$1:$3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<sst xmlns="http://schemas.openxmlformats.org/spreadsheetml/2006/main" count="591" uniqueCount="292">
  <si>
    <t>附件2</t>
  </si>
  <si>
    <t>鹿寨县黄冕镇中心校2022年部门（单位）预算公开表</t>
  </si>
  <si>
    <t>公开01表</t>
  </si>
  <si>
    <t xml:space="preserve"> 部  门  收  支  总  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</si>
  <si>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</si>
  <si>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</si>
  <si>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</si>
  <si>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</si>
  <si>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</si>
  <si>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</si>
  <si>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</si>
  <si>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</si>
  <si>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</si>
  <si>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</si>
  <si>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</si>
  <si>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</si>
  <si>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</si>
  <si>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</si>
  <si>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</si>
  <si>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</si>
  <si>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</si>
  <si>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</si>
  <si>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</si>
  <si>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</si>
  <si>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</si>
  <si>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</si>
  <si>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</si>
  <si>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</si>
  <si>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</si>
  <si>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</si>
  <si>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</si>
  <si>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</si>
  <si>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</si>
  <si>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</si>
  <si>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</si>
  <si>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</si>
  <si>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</si>
  <si>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</si>
  <si>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</si>
  <si>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</si>
  <si>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</si>
  <si>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</si>
  <si>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</si>
  <si>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</si>
  <si>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</si>
  <si>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</si>
  <si>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</si>
  <si>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</si>
  <si>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</si>
  <si>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</si>
  <si>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</si>
  <si>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</si>
  <si>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</si>
  <si>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</si>
  <si>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</si>
  <si>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</si>
  <si>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</si>
  <si>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</si>
  <si>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</si>
  <si>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</si>
  <si>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</si>
  <si>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</si>
  <si>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</si>
  <si>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</si>
  <si>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</si>
  <si>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</si>
  <si>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</si>
  <si>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</si>
  <si>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</si>
  <si>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</si>
  <si>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</si>
  <si>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</si>
  <si>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</si>
  <si>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</si>
  <si>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</si>
  <si>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</si>
  <si>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</si>
  <si>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</si>
  <si>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</si>
  <si>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</si>
  <si>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</si>
  <si>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</si>
  <si>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</si>
  <si>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</si>
  <si>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公开02表</t>
  </si>
  <si>
    <t>部门收入总表</t>
  </si>
  <si>
    <t>科目编码</t>
  </si>
  <si>
    <t>单位代码</t>
  </si>
  <si>
    <t>单位名称（功能科目名称）</t>
  </si>
  <si>
    <t>资金来源</t>
  </si>
  <si>
    <t>类</t>
  </si>
  <si>
    <t>款</t>
  </si>
  <si>
    <t>项</t>
  </si>
  <si>
    <t>总计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</si>
  <si>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</si>
  <si>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</si>
  <si>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</si>
  <si>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</si>
  <si>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</si>
  <si>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</si>
  <si>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合计</t>
  </si>
  <si>
    <t>经费拨款(补助)</t>
  </si>
  <si>
    <t>纳入预算管理的非税收入安排的资金</t>
  </si>
  <si>
    <t>小计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</si>
  <si>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</si>
  <si>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</si>
  <si>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</si>
  <si>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</si>
  <si>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</si>
  <si>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</si>
  <si>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</si>
  <si>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</si>
  <si>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</si>
  <si>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</si>
  <si>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</si>
  <si>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</si>
  <si>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</si>
  <si>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</si>
  <si>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</si>
  <si>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**</t>
  </si>
  <si>
    <t>合  计</t>
  </si>
  <si>
    <t>401011</t>
  </si>
  <si>
    <t xml:space="preserve">  鹿寨县黄冕乡中心校</t>
  </si>
  <si>
    <t>205</t>
  </si>
  <si>
    <t>02</t>
  </si>
  <si>
    <t>01</t>
  </si>
  <si>
    <t xml:space="preserve">    学前教育</t>
  </si>
  <si>
    <t xml:space="preserve">    小学教育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</si>
  <si>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</si>
  <si>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</si>
  <si>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</si>
  <si>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</si>
  <si>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</si>
  <si>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</si>
  <si>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99</t>
  </si>
  <si>
    <t>其他社会保障和就业支出</t>
  </si>
  <si>
    <t>210</t>
  </si>
  <si>
    <t>11</t>
  </si>
  <si>
    <t xml:space="preserve">    事业单位医疗</t>
  </si>
  <si>
    <t>221</t>
  </si>
  <si>
    <t xml:space="preserve">    住房公积金</t>
  </si>
  <si>
    <t xml:space="preserve">                                </t>
  </si>
  <si>
    <t>公开03表</t>
  </si>
  <si>
    <t>部门支出总表</t>
  </si>
  <si>
    <t>单位名称(功能分类科目名称)</t>
  </si>
  <si>
    <t>基本支出</t>
  </si>
  <si>
    <t xml:space="preserve"> 项目支出 </t>
  </si>
  <si>
    <t>结转下年支出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</si>
  <si>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</si>
  <si>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</si>
  <si>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</si>
  <si>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</si>
  <si>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</si>
  <si>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</si>
  <si>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</si>
  <si>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</si>
  <si>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</si>
  <si>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</si>
  <si>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</si>
  <si>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</si>
  <si>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鹿寨县黄冕镇中心校</t>
  </si>
  <si>
    <t>学前教育</t>
  </si>
  <si>
    <t>小学教育</t>
  </si>
  <si>
    <t>事业单位离退休</t>
  </si>
  <si>
    <t>机关事业单位基本养老保险缴费支出</t>
  </si>
  <si>
    <t>机关事业单位职业年金缴费支出</t>
  </si>
  <si>
    <t>事业单位医疗</t>
  </si>
  <si>
    <t>住房公积金</t>
  </si>
  <si>
    <t>公开04表</t>
  </si>
  <si>
    <t>财政拨款收支总表</t>
  </si>
  <si>
    <t>收             入</t>
  </si>
  <si>
    <t>支          出</t>
  </si>
  <si>
    <t>项  目</t>
  </si>
  <si>
    <t>收入数</t>
  </si>
  <si>
    <t>项  目（按支出功能科目分类）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</si>
  <si>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</si>
  <si>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</si>
  <si>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</si>
  <si>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</si>
  <si>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</si>
  <si>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</si>
  <si>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</si>
  <si>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</si>
  <si>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</si>
  <si>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</si>
  <si>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</si>
  <si>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</si>
  <si>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</si>
  <si>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</si>
  <si>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</si>
  <si>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</si>
  <si>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</si>
  <si>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</si>
  <si>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</si>
  <si>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</si>
  <si>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</si>
  <si>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</si>
  <si>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</si>
  <si>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</si>
  <si>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</si>
  <si>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</si>
  <si>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</si>
  <si>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</si>
  <si>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</si>
  <si>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</si>
  <si>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</si>
  <si>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</si>
  <si>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</si>
  <si>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</si>
  <si>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</si>
  <si>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</si>
  <si>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</si>
  <si>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</si>
  <si>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</si>
  <si>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</si>
  <si>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</si>
  <si>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>公开05表</t>
  </si>
  <si>
    <t>一般公共预算资金支出预算表</t>
  </si>
  <si>
    <t>部门代码</t>
  </si>
  <si>
    <t>部门名称(功能分类科目名称)</t>
  </si>
  <si>
    <t>公开06表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</si>
  <si>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</si>
  <si>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</si>
  <si>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</si>
  <si>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</si>
  <si>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</si>
  <si>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黄冕镇中心校</t>
  </si>
  <si>
    <t>基本工资</t>
  </si>
  <si>
    <t>津贴补贴</t>
  </si>
  <si>
    <t>绩效工资</t>
  </si>
  <si>
    <t>30108</t>
  </si>
  <si>
    <t>机关事业单位基本养老保险缴费</t>
  </si>
  <si>
    <t>30109</t>
  </si>
  <si>
    <t>职业年金缴费</t>
  </si>
  <si>
    <t>职工基本医疗保险缴费</t>
  </si>
  <si>
    <t>其他社会保障缴费</t>
  </si>
  <si>
    <t>其他工资福利支出</t>
  </si>
  <si>
    <t>办公费</t>
  </si>
  <si>
    <t>电费</t>
  </si>
  <si>
    <t>工会经费</t>
  </si>
  <si>
    <t>福利费</t>
  </si>
  <si>
    <t>其他商品和服务支出</t>
  </si>
  <si>
    <t>退休费</t>
  </si>
  <si>
    <t>生活补助</t>
  </si>
  <si>
    <t>助学金</t>
  </si>
  <si>
    <t>奖励金</t>
  </si>
  <si>
    <t>其他对个人和家庭的补助</t>
  </si>
  <si>
    <t xml:space="preserve"> 公开07表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</si>
  <si>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</si>
  <si>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</si>
  <si>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</si>
  <si>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</si>
  <si>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</si>
  <si>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</si>
  <si>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</si>
  <si>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</si>
  <si>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</si>
  <si>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</si>
  <si>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</si>
  <si>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</si>
  <si>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</si>
  <si>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</si>
  <si>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</si>
  <si>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</si>
  <si>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</si>
  <si>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</si>
  <si>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</si>
  <si>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</si>
  <si>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</si>
  <si>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</si>
  <si>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</si>
  <si>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</si>
  <si>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</si>
  <si>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</si>
  <si>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</si>
  <si>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</si>
  <si>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</si>
  <si>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</si>
  <si>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</si>
  <si>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</si>
  <si>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</si>
  <si>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</si>
  <si>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</si>
  <si>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</si>
  <si>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</si>
  <si>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</si>
  <si>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</si>
  <si>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公开11表</t>
  </si>
  <si>
    <t>政府购买服务预算表</t>
  </si>
  <si>
    <t xml:space="preserve"> 单位：万元 </t>
  </si>
  <si>
    <t>部门名称</t>
  </si>
  <si>
    <t>注：空表则本部门无政府购买服务支出预算</t>
  </si>
</sst>
</file>

<file path=xl/styles.xml><?xml version="1.0" encoding="utf-8"?>
<styleSheet xmlns="http://schemas.openxmlformats.org/spreadsheetml/2006/main">
  <numFmts count="8">
    <numFmt numFmtId="176" formatCode="#,##0.00_ ;[Red]\-#,##0.00\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178" formatCode="#0"/>
    <numFmt numFmtId="179" formatCode="0.00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sz val="10"/>
      <color rgb="FF000000"/>
      <name val="宋体"/>
      <charset val="0"/>
      <scheme val="minor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34"/>
      <scheme val="minor"/>
    </font>
    <font>
      <sz val="38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5" borderId="14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31" fillId="20" borderId="16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3" fontId="1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179" fontId="5" fillId="0" borderId="4" xfId="0" applyNumberFormat="1" applyFont="1" applyBorder="1">
      <alignment vertical="center"/>
    </xf>
    <xf numFmtId="176" fontId="5" fillId="0" borderId="4" xfId="0" applyNumberFormat="1" applyFont="1" applyBorder="1" applyAlignment="1">
      <alignment horizontal="right" vertical="center"/>
    </xf>
    <xf numFmtId="43" fontId="1" fillId="0" borderId="4" xfId="0" applyNumberFormat="1" applyFont="1" applyFill="1" applyBorder="1" applyAlignment="1">
      <alignment horizontal="right" vertical="center" wrapText="1"/>
    </xf>
    <xf numFmtId="0" fontId="5" fillId="0" borderId="5" xfId="0" applyFont="1" applyBorder="1">
      <alignment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>
      <alignment vertical="center"/>
    </xf>
    <xf numFmtId="0" fontId="1" fillId="0" borderId="3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176" fontId="7" fillId="0" borderId="6" xfId="0" applyNumberFormat="1" applyFont="1" applyBorder="1" applyAlignment="1">
      <alignment horizontal="right" vertical="center" wrapText="1"/>
    </xf>
    <xf numFmtId="176" fontId="7" fillId="0" borderId="8" xfId="0" applyNumberFormat="1" applyFont="1" applyBorder="1" applyAlignment="1">
      <alignment horizontal="right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3" fontId="1" fillId="2" borderId="1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7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topLeftCell="A7" workbookViewId="0">
      <selection activeCell="A8" sqref="A8:I8"/>
    </sheetView>
  </sheetViews>
  <sheetFormatPr defaultColWidth="10" defaultRowHeight="13.5"/>
  <cols>
    <col min="1" max="1" width="38.625" customWidth="1"/>
    <col min="2" max="2" width="12.125" customWidth="1"/>
    <col min="3" max="3" width="19" customWidth="1"/>
    <col min="4" max="4" width="10.625" customWidth="1"/>
    <col min="5" max="5" width="25.75" customWidth="1"/>
    <col min="6" max="6" width="16.375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6"/>
    </row>
    <row r="2" ht="14.25" customHeight="1" spans="2:5">
      <c r="B2" s="73" t="s">
        <v>0</v>
      </c>
      <c r="C2" s="73"/>
      <c r="D2" s="73"/>
      <c r="E2" s="73"/>
    </row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74" t="s">
        <v>1</v>
      </c>
      <c r="B8" s="74"/>
      <c r="C8" s="74"/>
      <c r="D8" s="74"/>
      <c r="E8" s="74"/>
      <c r="F8" s="74"/>
      <c r="G8" s="74"/>
      <c r="H8" s="74"/>
      <c r="I8" s="74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42" hidden="1"/>
    <row r="43" hidden="1"/>
  </sheetData>
  <mergeCells count="2">
    <mergeCell ref="B2:E2"/>
    <mergeCell ref="A8:I8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"/>
  <sheetViews>
    <sheetView workbookViewId="0">
      <selection activeCell="D8" sqref="D8:G8"/>
    </sheetView>
  </sheetViews>
  <sheetFormatPr defaultColWidth="10" defaultRowHeight="13.5"/>
  <cols>
    <col min="1" max="3" width="3.75" customWidth="1"/>
    <col min="4" max="4" width="5.375" customWidth="1"/>
    <col min="5" max="5" width="7.5" customWidth="1"/>
    <col min="6" max="6" width="4.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6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263</v>
      </c>
      <c r="Y1" s="23"/>
    </row>
    <row r="2" ht="19.5" customHeight="1" spans="1:25">
      <c r="A2" s="17" t="s">
        <v>264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87</v>
      </c>
      <c r="E4" s="18" t="s">
        <v>144</v>
      </c>
      <c r="F4" s="18" t="s">
        <v>93</v>
      </c>
      <c r="G4" s="18" t="s">
        <v>145</v>
      </c>
      <c r="H4" s="18"/>
      <c r="I4" s="18"/>
      <c r="J4" s="18"/>
      <c r="K4" s="18"/>
      <c r="L4" s="18" t="s">
        <v>146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147</v>
      </c>
      <c r="X4" s="18"/>
      <c r="Y4" s="18"/>
    </row>
    <row r="5" ht="48.2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148</v>
      </c>
      <c r="I5" s="18" t="s">
        <v>149</v>
      </c>
      <c r="J5" s="18" t="s">
        <v>150</v>
      </c>
      <c r="K5" s="18" t="s">
        <v>151</v>
      </c>
      <c r="L5" s="18" t="s">
        <v>103</v>
      </c>
      <c r="M5" s="18" t="s">
        <v>148</v>
      </c>
      <c r="N5" s="18" t="s">
        <v>149</v>
      </c>
      <c r="O5" s="18" t="s">
        <v>150</v>
      </c>
      <c r="P5" s="18" t="s">
        <v>152</v>
      </c>
      <c r="Q5" s="18" t="s">
        <v>153</v>
      </c>
      <c r="R5" s="18" t="s">
        <v>154</v>
      </c>
      <c r="S5" s="18" t="s">
        <v>155</v>
      </c>
      <c r="T5" s="18" t="s">
        <v>156</v>
      </c>
      <c r="U5" s="18" t="s">
        <v>151</v>
      </c>
      <c r="V5" s="18" t="s">
        <v>157</v>
      </c>
      <c r="W5" s="18" t="s">
        <v>103</v>
      </c>
      <c r="X5" s="18" t="s">
        <v>145</v>
      </c>
      <c r="Y5" s="18" t="s">
        <v>158</v>
      </c>
    </row>
    <row r="6" ht="14.25" customHeight="1" spans="1:25">
      <c r="A6" s="18" t="s">
        <v>159</v>
      </c>
      <c r="B6" s="18" t="s">
        <v>159</v>
      </c>
      <c r="C6" s="18" t="s">
        <v>159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3" customFormat="1" ht="14.25" customHeight="1" spans="1:25">
      <c r="A7" s="5"/>
      <c r="B7" s="5"/>
      <c r="C7" s="5"/>
      <c r="D7" s="5"/>
      <c r="E7" s="5" t="s">
        <v>120</v>
      </c>
      <c r="F7" s="6"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="13" customFormat="1" ht="14.25" customHeight="1" spans="1:25">
      <c r="A8" s="8"/>
      <c r="B8" s="8"/>
      <c r="C8" s="8"/>
      <c r="D8" s="8">
        <v>401011</v>
      </c>
      <c r="E8" s="8" t="s">
        <v>226</v>
      </c>
      <c r="F8" s="9">
        <v>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="13" customFormat="1" ht="14.25" customHeight="1" spans="1:25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14.25" customHeight="1" spans="1:25">
      <c r="A10" s="19"/>
      <c r="B10" s="19"/>
      <c r="C10" s="19"/>
      <c r="D10" s="20"/>
      <c r="E10" s="1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16.5" customHeight="1" spans="1:7">
      <c r="A12" s="22" t="s">
        <v>265</v>
      </c>
      <c r="B12" s="22"/>
      <c r="C12" s="22"/>
      <c r="D12" s="22"/>
      <c r="E12" s="22"/>
      <c r="F12" s="22"/>
      <c r="G12" s="22"/>
    </row>
  </sheetData>
  <mergeCells count="11">
    <mergeCell ref="X1:Y1"/>
    <mergeCell ref="A2:Y2"/>
    <mergeCell ref="W3:Y3"/>
    <mergeCell ref="A4:C4"/>
    <mergeCell ref="G4:K4"/>
    <mergeCell ref="L4:V4"/>
    <mergeCell ref="W4:Y4"/>
    <mergeCell ref="A12:G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D11" sqref="D11:G11"/>
    </sheetView>
  </sheetViews>
  <sheetFormatPr defaultColWidth="10" defaultRowHeight="13.5"/>
  <cols>
    <col min="1" max="1" width="3.75" style="13" customWidth="1"/>
    <col min="2" max="3" width="3" style="13" customWidth="1"/>
    <col min="4" max="4" width="5.875" style="13" customWidth="1"/>
    <col min="5" max="6" width="9.875" style="13" customWidth="1"/>
    <col min="7" max="7" width="8.75" style="13" customWidth="1"/>
    <col min="8" max="9" width="5.125" style="13" customWidth="1"/>
    <col min="10" max="10" width="5.5" style="13" customWidth="1"/>
    <col min="11" max="11" width="5.125" style="13" customWidth="1"/>
    <col min="12" max="12" width="5.75" style="13" customWidth="1"/>
    <col min="13" max="13" width="5.625" style="13" customWidth="1"/>
    <col min="14" max="15" width="5.75" style="13" customWidth="1"/>
    <col min="16" max="16" width="3" style="13" customWidth="1"/>
    <col min="17" max="17" width="2.875" style="13" customWidth="1"/>
    <col min="18" max="18" width="4.5" style="13" customWidth="1"/>
    <col min="19" max="19" width="5.125" style="13" customWidth="1"/>
    <col min="20" max="20" width="4" style="13" customWidth="1"/>
    <col min="21" max="21" width="6" style="13" customWidth="1"/>
    <col min="22" max="22" width="5.25" style="13" customWidth="1"/>
    <col min="23" max="24" width="5.125" style="13" customWidth="1"/>
    <col min="25" max="25" width="2.875" style="13" customWidth="1"/>
    <col min="26" max="28" width="5.125" style="13" customWidth="1"/>
    <col min="29" max="29" width="3" style="13" customWidth="1"/>
    <col min="30" max="30" width="5.125" style="13" customWidth="1"/>
    <col min="31" max="31" width="6" style="13" customWidth="1"/>
    <col min="32" max="33" width="5.125" style="13" customWidth="1"/>
    <col min="34" max="34" width="6" style="13" customWidth="1"/>
    <col min="35" max="35" width="3" style="13" customWidth="1"/>
    <col min="36" max="36" width="9.75" style="13" customWidth="1"/>
    <col min="37" max="16384" width="10" style="13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2" t="s">
        <v>266</v>
      </c>
      <c r="AI1" s="12"/>
    </row>
    <row r="2" ht="23.45" customHeight="1" spans="1:35">
      <c r="A2" s="3" t="s">
        <v>267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2" t="s">
        <v>4</v>
      </c>
      <c r="AI3" s="12"/>
    </row>
    <row r="4" ht="14.25" customHeight="1" spans="1:35">
      <c r="A4" s="4" t="s">
        <v>86</v>
      </c>
      <c r="B4" s="4"/>
      <c r="C4" s="4"/>
      <c r="D4" s="4" t="s">
        <v>87</v>
      </c>
      <c r="E4" s="4" t="s">
        <v>144</v>
      </c>
      <c r="F4" s="4" t="s">
        <v>268</v>
      </c>
      <c r="G4" s="4" t="s">
        <v>269</v>
      </c>
      <c r="H4" s="4" t="s">
        <v>270</v>
      </c>
      <c r="I4" s="4" t="s">
        <v>271</v>
      </c>
      <c r="J4" s="4" t="s">
        <v>272</v>
      </c>
      <c r="K4" s="4" t="s">
        <v>273</v>
      </c>
      <c r="L4" s="4" t="s">
        <v>274</v>
      </c>
      <c r="M4" s="4"/>
      <c r="N4" s="4"/>
      <c r="O4" s="4"/>
      <c r="P4" s="4"/>
      <c r="Q4" s="4"/>
      <c r="R4" s="4"/>
      <c r="S4" s="4"/>
      <c r="T4" s="4"/>
      <c r="U4" s="4" t="s">
        <v>275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276</v>
      </c>
    </row>
    <row r="5" ht="29.45" customHeight="1" spans="1:35">
      <c r="A5" s="4" t="s">
        <v>90</v>
      </c>
      <c r="B5" s="4" t="s">
        <v>91</v>
      </c>
      <c r="C5" s="4" t="s">
        <v>92</v>
      </c>
      <c r="D5" s="4"/>
      <c r="E5" s="4"/>
      <c r="F5" s="4"/>
      <c r="G5" s="4"/>
      <c r="H5" s="4"/>
      <c r="I5" s="4"/>
      <c r="J5" s="4"/>
      <c r="K5" s="4"/>
      <c r="L5" s="4" t="s">
        <v>93</v>
      </c>
      <c r="M5" s="4" t="s">
        <v>94</v>
      </c>
      <c r="N5" s="4"/>
      <c r="O5" s="4"/>
      <c r="P5" s="4" t="s">
        <v>95</v>
      </c>
      <c r="Q5" s="4" t="s">
        <v>96</v>
      </c>
      <c r="R5" s="4" t="s">
        <v>97</v>
      </c>
      <c r="S5" s="4" t="s">
        <v>98</v>
      </c>
      <c r="T5" s="4" t="s">
        <v>277</v>
      </c>
      <c r="U5" s="4" t="s">
        <v>100</v>
      </c>
      <c r="V5" s="4" t="s">
        <v>278</v>
      </c>
      <c r="W5" s="4"/>
      <c r="X5" s="4"/>
      <c r="Y5" s="4"/>
      <c r="Z5" s="4"/>
      <c r="AA5" s="4"/>
      <c r="AB5" s="4"/>
      <c r="AC5" s="4"/>
      <c r="AD5" s="4"/>
      <c r="AE5" s="4" t="s">
        <v>279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100</v>
      </c>
      <c r="N6" s="4" t="s">
        <v>280</v>
      </c>
      <c r="O6" s="4" t="s">
        <v>102</v>
      </c>
      <c r="P6" s="4"/>
      <c r="Q6" s="4"/>
      <c r="R6" s="4"/>
      <c r="S6" s="4"/>
      <c r="T6" s="4"/>
      <c r="U6" s="4"/>
      <c r="V6" s="4" t="s">
        <v>103</v>
      </c>
      <c r="W6" s="4" t="s">
        <v>281</v>
      </c>
      <c r="X6" s="4"/>
      <c r="Y6" s="4"/>
      <c r="Z6" s="4"/>
      <c r="AA6" s="4" t="s">
        <v>282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103</v>
      </c>
      <c r="X8" s="4" t="s">
        <v>283</v>
      </c>
      <c r="Y8" s="4" t="s">
        <v>284</v>
      </c>
      <c r="Z8" s="4" t="s">
        <v>285</v>
      </c>
      <c r="AA8" s="4" t="s">
        <v>103</v>
      </c>
      <c r="AB8" s="4" t="s">
        <v>283</v>
      </c>
      <c r="AC8" s="4" t="s">
        <v>284</v>
      </c>
      <c r="AD8" s="4" t="s">
        <v>285</v>
      </c>
      <c r="AE8" s="4" t="s">
        <v>103</v>
      </c>
      <c r="AF8" s="4" t="s">
        <v>283</v>
      </c>
      <c r="AG8" s="4" t="s">
        <v>284</v>
      </c>
      <c r="AH8" s="4" t="s">
        <v>285</v>
      </c>
      <c r="AI8" s="4"/>
    </row>
    <row r="9" ht="14.25" customHeight="1" spans="1:35">
      <c r="A9" s="4" t="s">
        <v>119</v>
      </c>
      <c r="B9" s="4" t="s">
        <v>119</v>
      </c>
      <c r="C9" s="4" t="s">
        <v>119</v>
      </c>
      <c r="D9" s="4" t="s">
        <v>119</v>
      </c>
      <c r="E9" s="4" t="s">
        <v>119</v>
      </c>
      <c r="F9" s="4" t="s">
        <v>119</v>
      </c>
      <c r="G9" s="4" t="s">
        <v>119</v>
      </c>
      <c r="H9" s="4" t="s">
        <v>119</v>
      </c>
      <c r="I9" s="4" t="s">
        <v>119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 t="s">
        <v>120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ht="22.7" customHeight="1" spans="1:35">
      <c r="A11" s="8"/>
      <c r="B11" s="8"/>
      <c r="C11" s="8"/>
      <c r="D11" s="8">
        <v>401011</v>
      </c>
      <c r="E11" s="8" t="s">
        <v>226</v>
      </c>
      <c r="F11" s="9">
        <v>0</v>
      </c>
      <c r="G11" s="9"/>
      <c r="H11" s="8"/>
      <c r="I11" s="8"/>
      <c r="J11" s="15"/>
      <c r="K11" s="1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1"/>
    </row>
    <row r="12" ht="22.7" customHeight="1" spans="1:35">
      <c r="A12" s="8"/>
      <c r="B12" s="8"/>
      <c r="C12" s="8"/>
      <c r="D12" s="8"/>
      <c r="E12" s="8"/>
      <c r="F12" s="8"/>
      <c r="G12" s="8"/>
      <c r="H12" s="8"/>
      <c r="I12" s="8"/>
      <c r="J12" s="15"/>
      <c r="K12" s="1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1"/>
    </row>
    <row r="13" ht="22.7" customHeight="1" spans="1:35">
      <c r="A13" s="8"/>
      <c r="B13" s="8"/>
      <c r="C13" s="8"/>
      <c r="D13" s="8"/>
      <c r="E13" s="8"/>
      <c r="F13" s="8"/>
      <c r="G13" s="8"/>
      <c r="H13" s="8"/>
      <c r="I13" s="8"/>
      <c r="J13" s="15"/>
      <c r="K13" s="1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1"/>
    </row>
    <row r="14" ht="22.7" customHeight="1" spans="1:35">
      <c r="A14" s="8"/>
      <c r="B14" s="8"/>
      <c r="C14" s="8"/>
      <c r="D14" s="8"/>
      <c r="E14" s="8"/>
      <c r="F14" s="8"/>
      <c r="G14" s="8"/>
      <c r="H14" s="8"/>
      <c r="I14" s="8"/>
      <c r="J14" s="15"/>
      <c r="K14" s="1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1"/>
    </row>
    <row r="15" ht="22.7" customHeight="1" spans="1:35">
      <c r="A15" s="8"/>
      <c r="B15" s="8"/>
      <c r="C15" s="8"/>
      <c r="D15" s="8"/>
      <c r="E15" s="8"/>
      <c r="F15" s="8"/>
      <c r="G15" s="8"/>
      <c r="H15" s="8"/>
      <c r="I15" s="8"/>
      <c r="J15" s="15"/>
      <c r="K15" s="1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</row>
    <row r="16" ht="22.7" customHeight="1" spans="1:35">
      <c r="A16" s="8"/>
      <c r="B16" s="8"/>
      <c r="C16" s="8"/>
      <c r="D16" s="8"/>
      <c r="E16" s="8"/>
      <c r="F16" s="8"/>
      <c r="G16" s="8"/>
      <c r="H16" s="8"/>
      <c r="I16" s="8"/>
      <c r="J16" s="15"/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</row>
    <row r="17" ht="14.25" customHeight="1"/>
    <row r="18" s="1" customFormat="1" ht="14.25" customHeight="1" spans="1:5">
      <c r="A18" s="14" t="s">
        <v>286</v>
      </c>
      <c r="B18" s="14"/>
      <c r="C18" s="14"/>
      <c r="D18" s="14"/>
      <c r="E18" s="14"/>
    </row>
    <row r="19" ht="14.25" customHeight="1"/>
    <row r="20" ht="14.25" customHeight="1" spans="8:8">
      <c r="H20" s="2"/>
    </row>
  </sheetData>
  <mergeCells count="35">
    <mergeCell ref="AH1:AI1"/>
    <mergeCell ref="A2:AI2"/>
    <mergeCell ref="AH3:AI3"/>
    <mergeCell ref="A4:C4"/>
    <mergeCell ref="L4:T4"/>
    <mergeCell ref="U4:AH4"/>
    <mergeCell ref="M5:O5"/>
    <mergeCell ref="V5:AD5"/>
    <mergeCell ref="A18:E18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8" sqref="A8:C9"/>
    </sheetView>
  </sheetViews>
  <sheetFormatPr defaultColWidth="10" defaultRowHeight="13.5"/>
  <cols>
    <col min="1" max="1" width="7.5" style="1" customWidth="1"/>
    <col min="2" max="2" width="30.125" style="1" customWidth="1"/>
    <col min="3" max="4" width="9.75" style="1" customWidth="1"/>
    <col min="5" max="5" width="7.5" style="1" customWidth="1"/>
    <col min="6" max="6" width="8.375" style="1" customWidth="1"/>
    <col min="7" max="7" width="8.25" style="1" customWidth="1"/>
    <col min="8" max="8" width="8" style="1" customWidth="1"/>
    <col min="9" max="9" width="7.625" style="1" customWidth="1"/>
    <col min="10" max="11" width="8.125" style="1" customWidth="1"/>
    <col min="12" max="12" width="9.75" style="1" customWidth="1"/>
    <col min="13" max="16384" width="10" style="1"/>
  </cols>
  <sheetData>
    <row r="1" ht="14.25" customHeight="1" spans="1:11">
      <c r="A1" s="2"/>
      <c r="B1" s="2"/>
      <c r="C1" s="2"/>
      <c r="D1" s="2"/>
      <c r="E1" s="2"/>
      <c r="F1" s="2"/>
      <c r="G1" s="2"/>
      <c r="H1" s="2"/>
      <c r="I1" s="2"/>
      <c r="J1" s="12" t="s">
        <v>287</v>
      </c>
      <c r="K1" s="12"/>
    </row>
    <row r="2" ht="26.45" customHeight="1" spans="1:11">
      <c r="A2" s="3" t="s">
        <v>288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25" customHeight="1" spans="1:11">
      <c r="A3" s="2"/>
      <c r="B3" s="2"/>
      <c r="C3" s="2"/>
      <c r="D3" s="2"/>
      <c r="E3" s="2"/>
      <c r="F3" s="2"/>
      <c r="G3" s="2"/>
      <c r="H3" s="2"/>
      <c r="I3" s="2"/>
      <c r="J3" s="12" t="s">
        <v>289</v>
      </c>
      <c r="K3" s="12"/>
    </row>
    <row r="4" ht="14.25" customHeight="1" spans="1:11">
      <c r="A4" s="4" t="s">
        <v>218</v>
      </c>
      <c r="B4" s="4" t="s">
        <v>290</v>
      </c>
      <c r="C4" s="4" t="s">
        <v>274</v>
      </c>
      <c r="D4" s="4"/>
      <c r="E4" s="4"/>
      <c r="F4" s="4"/>
      <c r="G4" s="4"/>
      <c r="H4" s="4"/>
      <c r="I4" s="4"/>
      <c r="J4" s="4"/>
      <c r="K4" s="4"/>
    </row>
    <row r="5" ht="14.25" customHeight="1" spans="1:11">
      <c r="A5" s="4"/>
      <c r="B5" s="4"/>
      <c r="C5" s="4" t="s">
        <v>93</v>
      </c>
      <c r="D5" s="4" t="s">
        <v>94</v>
      </c>
      <c r="E5" s="4"/>
      <c r="F5" s="4"/>
      <c r="G5" s="4" t="s">
        <v>95</v>
      </c>
      <c r="H5" s="4" t="s">
        <v>96</v>
      </c>
      <c r="I5" s="4" t="s">
        <v>97</v>
      </c>
      <c r="J5" s="4" t="s">
        <v>98</v>
      </c>
      <c r="K5" s="4" t="s">
        <v>277</v>
      </c>
    </row>
    <row r="6" ht="72.4" customHeight="1" spans="1:11">
      <c r="A6" s="4"/>
      <c r="B6" s="4"/>
      <c r="C6" s="4"/>
      <c r="D6" s="4" t="s">
        <v>100</v>
      </c>
      <c r="E6" s="4" t="s">
        <v>101</v>
      </c>
      <c r="F6" s="4" t="s">
        <v>102</v>
      </c>
      <c r="G6" s="4"/>
      <c r="H6" s="4"/>
      <c r="I6" s="4"/>
      <c r="J6" s="4"/>
      <c r="K6" s="4"/>
    </row>
    <row r="7" ht="14.25" customHeight="1" spans="1:11">
      <c r="A7" s="4" t="s">
        <v>119</v>
      </c>
      <c r="B7" s="4" t="s">
        <v>119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ht="14.25" customHeight="1" spans="1:11">
      <c r="A8" s="5"/>
      <c r="B8" s="5" t="s">
        <v>120</v>
      </c>
      <c r="C8" s="6">
        <v>0</v>
      </c>
      <c r="D8" s="7"/>
      <c r="E8" s="7"/>
      <c r="F8" s="7"/>
      <c r="G8" s="7"/>
      <c r="H8" s="7"/>
      <c r="I8" s="7"/>
      <c r="J8" s="7"/>
      <c r="K8" s="7"/>
    </row>
    <row r="9" ht="14.25" customHeight="1" spans="1:11">
      <c r="A9" s="8">
        <v>401011</v>
      </c>
      <c r="B9" s="8" t="s">
        <v>226</v>
      </c>
      <c r="C9" s="9">
        <v>0</v>
      </c>
      <c r="D9" s="10"/>
      <c r="E9" s="10"/>
      <c r="F9" s="10"/>
      <c r="G9" s="10"/>
      <c r="H9" s="10"/>
      <c r="I9" s="10"/>
      <c r="J9" s="10"/>
      <c r="K9" s="10"/>
    </row>
    <row r="10" ht="14.25" customHeight="1" spans="1:11">
      <c r="A10" s="11"/>
      <c r="B10" s="11"/>
      <c r="C10" s="10"/>
      <c r="D10" s="10"/>
      <c r="E10" s="10"/>
      <c r="F10" s="10"/>
      <c r="G10" s="10"/>
      <c r="H10" s="10"/>
      <c r="I10" s="10"/>
      <c r="J10" s="10"/>
      <c r="K10" s="10"/>
    </row>
    <row r="11" ht="14.25" customHeight="1" spans="1:11">
      <c r="A11" s="11"/>
      <c r="B11" s="11"/>
      <c r="C11" s="10"/>
      <c r="D11" s="10"/>
      <c r="E11" s="10"/>
      <c r="F11" s="10"/>
      <c r="G11" s="10"/>
      <c r="H11" s="10"/>
      <c r="I11" s="10"/>
      <c r="J11" s="10"/>
      <c r="K11" s="10"/>
    </row>
    <row r="12" ht="14.25" customHeight="1" spans="1:11">
      <c r="A12" s="11"/>
      <c r="B12" s="11"/>
      <c r="C12" s="10"/>
      <c r="D12" s="10"/>
      <c r="E12" s="10"/>
      <c r="F12" s="10"/>
      <c r="G12" s="10"/>
      <c r="H12" s="10"/>
      <c r="I12" s="10"/>
      <c r="J12" s="10"/>
      <c r="K12" s="10"/>
    </row>
    <row r="13" ht="14.25" customHeight="1"/>
    <row r="14" ht="14.25" customHeight="1" spans="1:2">
      <c r="A14" s="2" t="s">
        <v>291</v>
      </c>
      <c r="B14" s="2"/>
    </row>
    <row r="15" ht="14.25" customHeight="1"/>
    <row r="16" ht="14.25" customHeight="1"/>
    <row r="17" ht="14.25" customHeight="1" spans="5:5">
      <c r="E17" s="2"/>
    </row>
    <row r="18" ht="14.25" customHeight="1" spans="3:3">
      <c r="C18" s="2"/>
    </row>
  </sheetData>
  <mergeCells count="14">
    <mergeCell ref="J1:K1"/>
    <mergeCell ref="A2:K2"/>
    <mergeCell ref="J3:K3"/>
    <mergeCell ref="C4:K4"/>
    <mergeCell ref="D5:F5"/>
    <mergeCell ref="A14:B14"/>
    <mergeCell ref="A4:A6"/>
    <mergeCell ref="B4:B6"/>
    <mergeCell ref="C5:C6"/>
    <mergeCell ref="G5:G6"/>
    <mergeCell ref="H5:H6"/>
    <mergeCell ref="I5:I6"/>
    <mergeCell ref="J5:J6"/>
    <mergeCell ref="K5:K6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25" workbookViewId="0">
      <selection activeCell="F16" sqref="F16"/>
    </sheetView>
  </sheetViews>
  <sheetFormatPr defaultColWidth="10" defaultRowHeight="13.5" outlineLevelCol="5"/>
  <cols>
    <col min="1" max="1" width="38.625" customWidth="1"/>
    <col min="2" max="2" width="12.125" customWidth="1"/>
    <col min="3" max="3" width="19" customWidth="1"/>
    <col min="4" max="4" width="10.625" customWidth="1"/>
    <col min="5" max="5" width="25.75" customWidth="1"/>
    <col min="6" max="6" width="16.375" customWidth="1"/>
    <col min="7" max="7" width="9.75" customWidth="1"/>
  </cols>
  <sheetData>
    <row r="1" ht="14.25" customHeight="1" spans="1:6">
      <c r="A1" s="16"/>
      <c r="B1" s="16"/>
      <c r="C1" s="16"/>
      <c r="D1" s="16"/>
      <c r="E1" s="16"/>
      <c r="F1" s="23" t="s">
        <v>2</v>
      </c>
    </row>
    <row r="2" ht="18" customHeight="1" spans="1:6">
      <c r="A2" s="68" t="s">
        <v>3</v>
      </c>
      <c r="B2" s="69"/>
      <c r="C2" s="69"/>
      <c r="D2" s="69"/>
      <c r="E2" s="69"/>
      <c r="F2" s="68"/>
    </row>
    <row r="3" ht="17.1" customHeight="1" spans="1:6">
      <c r="A3" s="16"/>
      <c r="B3" s="16"/>
      <c r="C3" s="16"/>
      <c r="D3" s="16"/>
      <c r="E3" s="16"/>
      <c r="F3" s="23" t="s">
        <v>4</v>
      </c>
    </row>
    <row r="4" ht="17.1" customHeight="1" spans="1:6">
      <c r="A4" s="25" t="s">
        <v>5</v>
      </c>
      <c r="B4" s="25"/>
      <c r="C4" s="25" t="s">
        <v>6</v>
      </c>
      <c r="D4" s="25"/>
      <c r="E4" s="25"/>
      <c r="F4" s="25"/>
    </row>
    <row r="5" ht="17.1" customHeight="1" spans="1:6">
      <c r="A5" s="25" t="s">
        <v>7</v>
      </c>
      <c r="B5" s="25" t="s">
        <v>8</v>
      </c>
      <c r="C5" s="25" t="s">
        <v>9</v>
      </c>
      <c r="D5" s="25" t="s">
        <v>8</v>
      </c>
      <c r="E5" s="25" t="s">
        <v>9</v>
      </c>
      <c r="F5" s="25" t="s">
        <v>8</v>
      </c>
    </row>
    <row r="6" ht="17.1" customHeight="1" spans="1:6">
      <c r="A6" s="26" t="s">
        <v>10</v>
      </c>
      <c r="B6" s="29">
        <f>B7+B8</f>
        <v>1688.24</v>
      </c>
      <c r="C6" s="26" t="s">
        <v>11</v>
      </c>
      <c r="D6" s="29"/>
      <c r="E6" s="70" t="s">
        <v>12</v>
      </c>
      <c r="F6" s="29">
        <f>SUM(F7:F10)</f>
        <v>1353.77</v>
      </c>
    </row>
    <row r="7" ht="17.1" customHeight="1" spans="1:6">
      <c r="A7" s="26" t="s">
        <v>13</v>
      </c>
      <c r="B7" s="29">
        <v>1688.24</v>
      </c>
      <c r="C7" s="26" t="s">
        <v>14</v>
      </c>
      <c r="D7" s="29"/>
      <c r="E7" s="70" t="s">
        <v>15</v>
      </c>
      <c r="F7" s="29">
        <v>1132.11</v>
      </c>
    </row>
    <row r="8" ht="17.1" customHeight="1" spans="1:6">
      <c r="A8" s="26" t="s">
        <v>16</v>
      </c>
      <c r="B8" s="29">
        <f>SUM(B9:B14)</f>
        <v>0</v>
      </c>
      <c r="C8" s="26" t="s">
        <v>17</v>
      </c>
      <c r="D8" s="29"/>
      <c r="E8" s="70" t="s">
        <v>18</v>
      </c>
      <c r="F8" s="29">
        <v>81.65</v>
      </c>
    </row>
    <row r="9" ht="17.1" customHeight="1" spans="1:6">
      <c r="A9" s="26" t="s">
        <v>19</v>
      </c>
      <c r="B9" s="29"/>
      <c r="C9" s="26" t="s">
        <v>20</v>
      </c>
      <c r="D9" s="29"/>
      <c r="E9" s="70" t="s">
        <v>21</v>
      </c>
      <c r="F9" s="29">
        <v>140.01</v>
      </c>
    </row>
    <row r="10" ht="17.1" customHeight="1" spans="1:6">
      <c r="A10" s="26" t="s">
        <v>22</v>
      </c>
      <c r="B10" s="29"/>
      <c r="C10" s="26" t="s">
        <v>23</v>
      </c>
      <c r="D10" s="29">
        <v>1213.36</v>
      </c>
      <c r="E10" s="70" t="s">
        <v>24</v>
      </c>
      <c r="F10" s="29"/>
    </row>
    <row r="11" ht="17.1" customHeight="1" spans="1:6">
      <c r="A11" s="26" t="s">
        <v>25</v>
      </c>
      <c r="B11" s="29"/>
      <c r="C11" s="26" t="s">
        <v>26</v>
      </c>
      <c r="D11" s="29"/>
      <c r="E11" s="70" t="s">
        <v>27</v>
      </c>
      <c r="F11" s="29">
        <f>SUM(F12:F21)</f>
        <v>334.47</v>
      </c>
    </row>
    <row r="12" ht="17.1" customHeight="1" spans="1:6">
      <c r="A12" s="26" t="s">
        <v>28</v>
      </c>
      <c r="B12" s="29"/>
      <c r="C12" s="26" t="s">
        <v>29</v>
      </c>
      <c r="D12" s="29"/>
      <c r="E12" s="70" t="s">
        <v>15</v>
      </c>
      <c r="F12" s="29">
        <v>282.68</v>
      </c>
    </row>
    <row r="13" ht="17.1" customHeight="1" spans="1:6">
      <c r="A13" s="26" t="s">
        <v>30</v>
      </c>
      <c r="B13" s="29"/>
      <c r="C13" s="26" t="s">
        <v>31</v>
      </c>
      <c r="D13" s="29">
        <v>324.76</v>
      </c>
      <c r="E13" s="70" t="s">
        <v>18</v>
      </c>
      <c r="F13" s="29">
        <v>22.12</v>
      </c>
    </row>
    <row r="14" ht="17.1" customHeight="1" spans="1:6">
      <c r="A14" s="26" t="s">
        <v>32</v>
      </c>
      <c r="B14" s="29"/>
      <c r="C14" s="26" t="s">
        <v>33</v>
      </c>
      <c r="D14" s="29">
        <v>59.14</v>
      </c>
      <c r="E14" s="70" t="s">
        <v>21</v>
      </c>
      <c r="F14" s="29">
        <v>29.67</v>
      </c>
    </row>
    <row r="15" ht="17.1" customHeight="1" spans="1:6">
      <c r="A15" s="26" t="s">
        <v>34</v>
      </c>
      <c r="B15" s="29"/>
      <c r="C15" s="26" t="s">
        <v>35</v>
      </c>
      <c r="D15" s="29"/>
      <c r="E15" s="70" t="s">
        <v>36</v>
      </c>
      <c r="F15" s="29"/>
    </row>
    <row r="16" ht="17.1" customHeight="1" spans="1:6">
      <c r="A16" s="26" t="s">
        <v>37</v>
      </c>
      <c r="B16" s="29"/>
      <c r="C16" s="26" t="s">
        <v>38</v>
      </c>
      <c r="D16" s="29"/>
      <c r="E16" s="70" t="s">
        <v>39</v>
      </c>
      <c r="F16" s="29"/>
    </row>
    <row r="17" ht="17.1" customHeight="1" spans="1:6">
      <c r="A17" s="26" t="s">
        <v>40</v>
      </c>
      <c r="B17" s="29">
        <f>SUM(B18:B19)</f>
        <v>0</v>
      </c>
      <c r="C17" s="26" t="s">
        <v>41</v>
      </c>
      <c r="D17" s="29"/>
      <c r="E17" s="70" t="s">
        <v>42</v>
      </c>
      <c r="F17" s="29"/>
    </row>
    <row r="18" ht="17.1" customHeight="1" spans="1:6">
      <c r="A18" s="26" t="s">
        <v>43</v>
      </c>
      <c r="B18" s="29"/>
      <c r="C18" s="26" t="s">
        <v>44</v>
      </c>
      <c r="D18" s="29"/>
      <c r="E18" s="70" t="s">
        <v>45</v>
      </c>
      <c r="F18" s="29"/>
    </row>
    <row r="19" ht="17.1" customHeight="1" spans="1:6">
      <c r="A19" s="26" t="s">
        <v>46</v>
      </c>
      <c r="B19" s="29"/>
      <c r="C19" s="26" t="s">
        <v>47</v>
      </c>
      <c r="D19" s="29"/>
      <c r="E19" s="70" t="s">
        <v>48</v>
      </c>
      <c r="F19" s="29"/>
    </row>
    <row r="20" ht="17.1" customHeight="1" spans="1:6">
      <c r="A20" s="26" t="s">
        <v>49</v>
      </c>
      <c r="B20" s="29">
        <f>SUM(B21:B23)</f>
        <v>0</v>
      </c>
      <c r="C20" s="26" t="s">
        <v>50</v>
      </c>
      <c r="D20" s="29"/>
      <c r="E20" s="70" t="s">
        <v>51</v>
      </c>
      <c r="F20" s="29"/>
    </row>
    <row r="21" ht="17.1" customHeight="1" spans="1:6">
      <c r="A21" s="26" t="s">
        <v>52</v>
      </c>
      <c r="B21" s="29"/>
      <c r="C21" s="26" t="s">
        <v>53</v>
      </c>
      <c r="D21" s="29"/>
      <c r="E21" s="70" t="s">
        <v>54</v>
      </c>
      <c r="F21" s="29"/>
    </row>
    <row r="22" ht="17.1" customHeight="1" spans="1:6">
      <c r="A22" s="26" t="s">
        <v>55</v>
      </c>
      <c r="B22" s="29"/>
      <c r="C22" s="26" t="s">
        <v>56</v>
      </c>
      <c r="D22" s="29"/>
      <c r="E22" s="70"/>
      <c r="F22" s="29"/>
    </row>
    <row r="23" ht="17" customHeight="1" spans="1:6">
      <c r="A23" s="26" t="s">
        <v>57</v>
      </c>
      <c r="B23" s="29"/>
      <c r="C23" s="26" t="s">
        <v>58</v>
      </c>
      <c r="D23" s="29"/>
      <c r="E23" s="70"/>
      <c r="F23" s="29"/>
    </row>
    <row r="24" ht="17" customHeight="1" spans="1:6">
      <c r="A24" s="26"/>
      <c r="B24" s="29"/>
      <c r="C24" s="26" t="s">
        <v>59</v>
      </c>
      <c r="D24" s="29">
        <v>90.98</v>
      </c>
      <c r="E24" s="70"/>
      <c r="F24" s="29"/>
    </row>
    <row r="25" ht="17" customHeight="1" spans="1:6">
      <c r="A25" s="26"/>
      <c r="B25" s="29"/>
      <c r="C25" s="26" t="s">
        <v>60</v>
      </c>
      <c r="D25" s="29"/>
      <c r="E25" s="70"/>
      <c r="F25" s="29"/>
    </row>
    <row r="26" ht="17" customHeight="1" spans="1:6">
      <c r="A26" s="26"/>
      <c r="B26" s="71"/>
      <c r="C26" s="26" t="s">
        <v>61</v>
      </c>
      <c r="D26" s="29"/>
      <c r="E26" s="26"/>
      <c r="F26" s="71"/>
    </row>
    <row r="27" ht="17" customHeight="1" spans="1:6">
      <c r="A27" s="26"/>
      <c r="B27" s="29"/>
      <c r="C27" s="26" t="s">
        <v>62</v>
      </c>
      <c r="D27" s="29"/>
      <c r="E27" s="70"/>
      <c r="F27" s="29"/>
    </row>
    <row r="28" ht="17" customHeight="1" spans="1:6">
      <c r="A28" s="26"/>
      <c r="B28" s="29"/>
      <c r="C28" s="26" t="s">
        <v>63</v>
      </c>
      <c r="D28" s="29"/>
      <c r="E28" s="70"/>
      <c r="F28" s="29"/>
    </row>
    <row r="29" ht="17" customHeight="1" spans="1:6">
      <c r="A29" s="26"/>
      <c r="B29" s="29"/>
      <c r="C29" s="26" t="s">
        <v>64</v>
      </c>
      <c r="D29" s="29"/>
      <c r="E29" s="70"/>
      <c r="F29" s="29"/>
    </row>
    <row r="30" ht="17" customHeight="1" spans="1:6">
      <c r="A30" s="26"/>
      <c r="B30" s="29"/>
      <c r="C30" s="26" t="s">
        <v>65</v>
      </c>
      <c r="D30" s="29"/>
      <c r="E30" s="70"/>
      <c r="F30" s="29"/>
    </row>
    <row r="31" ht="17" customHeight="1" spans="1:6">
      <c r="A31" s="26"/>
      <c r="B31" s="29"/>
      <c r="C31" s="26" t="s">
        <v>66</v>
      </c>
      <c r="D31" s="29"/>
      <c r="E31" s="70"/>
      <c r="F31" s="29"/>
    </row>
    <row r="32" ht="17" customHeight="1" spans="1:6">
      <c r="A32" s="26"/>
      <c r="B32" s="29"/>
      <c r="C32" s="26" t="s">
        <v>67</v>
      </c>
      <c r="D32" s="29"/>
      <c r="E32" s="70"/>
      <c r="F32" s="29"/>
    </row>
    <row r="33" ht="17" customHeight="1" spans="1:6">
      <c r="A33" s="26"/>
      <c r="B33" s="29"/>
      <c r="C33" s="26" t="s">
        <v>68</v>
      </c>
      <c r="D33" s="29"/>
      <c r="E33" s="70"/>
      <c r="F33" s="29"/>
    </row>
    <row r="34" ht="17" customHeight="1" spans="1:6">
      <c r="A34" s="26"/>
      <c r="B34" s="29"/>
      <c r="C34" s="26"/>
      <c r="D34" s="29"/>
      <c r="E34" s="70"/>
      <c r="F34" s="29"/>
    </row>
    <row r="35" ht="17" customHeight="1" spans="1:6">
      <c r="A35" s="72" t="s">
        <v>69</v>
      </c>
      <c r="B35" s="29">
        <f>SUM(B6+B15+B16+B17+B20)</f>
        <v>1688.24</v>
      </c>
      <c r="C35" s="72" t="s">
        <v>70</v>
      </c>
      <c r="D35" s="29">
        <f>SUM(D6:D33)</f>
        <v>1688.24</v>
      </c>
      <c r="E35" s="72" t="s">
        <v>70</v>
      </c>
      <c r="F35" s="29">
        <f>F6+F11</f>
        <v>1688.24</v>
      </c>
    </row>
    <row r="36" ht="17.1" customHeight="1" spans="1:6">
      <c r="A36" s="26" t="s">
        <v>71</v>
      </c>
      <c r="B36" s="29">
        <f>SUM(B37:B41)</f>
        <v>0</v>
      </c>
      <c r="C36" s="26" t="s">
        <v>72</v>
      </c>
      <c r="D36" s="29"/>
      <c r="E36" s="70" t="s">
        <v>73</v>
      </c>
      <c r="F36" s="29">
        <f>SUM(F37:F38)</f>
        <v>0</v>
      </c>
    </row>
    <row r="37" ht="17.1" customHeight="1" spans="1:6">
      <c r="A37" s="26" t="s">
        <v>74</v>
      </c>
      <c r="B37" s="29"/>
      <c r="C37" s="26"/>
      <c r="D37" s="29"/>
      <c r="E37" s="70" t="s">
        <v>75</v>
      </c>
      <c r="F37" s="29"/>
    </row>
    <row r="38" ht="17.1" customHeight="1" spans="1:6">
      <c r="A38" s="26" t="s">
        <v>76</v>
      </c>
      <c r="B38" s="29"/>
      <c r="C38" s="26"/>
      <c r="D38" s="29"/>
      <c r="E38" s="70" t="s">
        <v>77</v>
      </c>
      <c r="F38" s="29"/>
    </row>
    <row r="39" ht="17.1" customHeight="1" spans="1:6">
      <c r="A39" s="26" t="s">
        <v>78</v>
      </c>
      <c r="B39" s="29"/>
      <c r="C39" s="26"/>
      <c r="D39" s="29"/>
      <c r="E39" s="70" t="s">
        <v>79</v>
      </c>
      <c r="F39" s="29"/>
    </row>
    <row r="40" ht="27.2" customHeight="1" spans="1:6">
      <c r="A40" s="26" t="s">
        <v>80</v>
      </c>
      <c r="B40" s="29"/>
      <c r="C40" s="26"/>
      <c r="D40" s="29"/>
      <c r="E40" s="70"/>
      <c r="F40" s="29"/>
    </row>
    <row r="41" ht="27.2" customHeight="1" spans="1:6">
      <c r="A41" s="26" t="s">
        <v>81</v>
      </c>
      <c r="B41" s="29"/>
      <c r="C41" s="26"/>
      <c r="D41" s="29"/>
      <c r="E41" s="70"/>
      <c r="F41" s="29"/>
    </row>
    <row r="42" ht="17.1" hidden="1" customHeight="1" spans="1:6">
      <c r="A42" s="26"/>
      <c r="B42" s="29"/>
      <c r="C42" s="26"/>
      <c r="D42" s="29"/>
      <c r="E42" s="70"/>
      <c r="F42" s="29"/>
    </row>
    <row r="43" ht="17.1" hidden="1" customHeight="1" spans="1:6">
      <c r="A43" s="26"/>
      <c r="B43" s="29"/>
      <c r="C43" s="26"/>
      <c r="D43" s="29"/>
      <c r="E43" s="70"/>
      <c r="F43" s="29"/>
    </row>
    <row r="44" ht="17.1" customHeight="1" spans="1:6">
      <c r="A44" s="72" t="s">
        <v>82</v>
      </c>
      <c r="B44" s="29">
        <f>B35+B36</f>
        <v>1688.24</v>
      </c>
      <c r="C44" s="72" t="s">
        <v>83</v>
      </c>
      <c r="D44" s="29">
        <f>D35+D36</f>
        <v>1688.24</v>
      </c>
      <c r="E44" s="72" t="s">
        <v>83</v>
      </c>
      <c r="F44" s="29">
        <f>F35+F36</f>
        <v>1688.24</v>
      </c>
    </row>
  </sheetData>
  <mergeCells count="3">
    <mergeCell ref="A2:F2"/>
    <mergeCell ref="A4:B4"/>
    <mergeCell ref="C4:F4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topLeftCell="A4" workbookViewId="0">
      <selection activeCell="R6" sqref="R$1:X$1048576"/>
    </sheetView>
  </sheetViews>
  <sheetFormatPr defaultColWidth="10" defaultRowHeight="13.5"/>
  <cols>
    <col min="1" max="1" width="3.875" customWidth="1"/>
    <col min="2" max="3" width="3" customWidth="1"/>
    <col min="4" max="4" width="7.5" customWidth="1"/>
    <col min="5" max="5" width="25.75" customWidth="1"/>
    <col min="6" max="6" width="8.125" customWidth="1"/>
    <col min="7" max="7" width="8.5" customWidth="1"/>
    <col min="8" max="8" width="9.25" customWidth="1"/>
    <col min="9" max="9" width="7.375" customWidth="1"/>
    <col min="10" max="10" width="6.25" customWidth="1"/>
    <col min="11" max="11" width="6.875" customWidth="1"/>
    <col min="12" max="12" width="4.375" customWidth="1"/>
    <col min="13" max="13" width="5.625" customWidth="1"/>
    <col min="14" max="14" width="4.5" customWidth="1"/>
    <col min="15" max="15" width="5.375" customWidth="1"/>
    <col min="16" max="16" width="4" customWidth="1"/>
    <col min="17" max="17" width="4.125" customWidth="1"/>
    <col min="18" max="24" width="4.375" style="54" customWidth="1"/>
    <col min="25" max="25" width="4.2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63"/>
      <c r="S1" s="63"/>
      <c r="T1" s="63"/>
      <c r="U1" s="63"/>
      <c r="V1" s="63"/>
      <c r="W1" s="63"/>
      <c r="X1" s="63"/>
      <c r="Y1" s="16"/>
      <c r="Z1" s="16"/>
      <c r="AA1" s="16"/>
      <c r="AB1" s="16"/>
      <c r="AC1" s="23" t="s">
        <v>84</v>
      </c>
      <c r="AD1" s="65"/>
    </row>
    <row r="2" ht="26.45" customHeight="1" spans="4:30">
      <c r="D2" s="17" t="s">
        <v>85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ht="14.25" customHeight="1" spans="4:30"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63"/>
      <c r="S3" s="63"/>
      <c r="T3" s="63"/>
      <c r="U3" s="63"/>
      <c r="V3" s="63"/>
      <c r="W3" s="63"/>
      <c r="X3" s="63"/>
      <c r="Y3" s="16"/>
      <c r="Z3" s="16"/>
      <c r="AA3" s="16"/>
      <c r="AB3" s="16"/>
      <c r="AC3" s="66" t="s">
        <v>4</v>
      </c>
      <c r="AD3" s="67"/>
    </row>
    <row r="4" ht="14.25" customHeight="1" spans="1:30">
      <c r="A4" s="18" t="s">
        <v>86</v>
      </c>
      <c r="B4" s="18"/>
      <c r="C4" s="18"/>
      <c r="D4" s="18" t="s">
        <v>87</v>
      </c>
      <c r="E4" s="18" t="s">
        <v>88</v>
      </c>
      <c r="F4" s="18" t="s">
        <v>89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ht="36.75" customHeight="1" spans="1:30">
      <c r="A5" s="18" t="s">
        <v>90</v>
      </c>
      <c r="B5" s="18" t="s">
        <v>91</v>
      </c>
      <c r="C5" s="18" t="s">
        <v>92</v>
      </c>
      <c r="D5" s="18"/>
      <c r="E5" s="18"/>
      <c r="F5" s="18" t="s">
        <v>93</v>
      </c>
      <c r="G5" s="18" t="s">
        <v>94</v>
      </c>
      <c r="H5" s="18"/>
      <c r="I5" s="18"/>
      <c r="J5" s="18"/>
      <c r="K5" s="18"/>
      <c r="L5" s="18"/>
      <c r="M5" s="18"/>
      <c r="N5" s="18"/>
      <c r="O5" s="18"/>
      <c r="P5" s="18" t="s">
        <v>95</v>
      </c>
      <c r="Q5" s="18" t="s">
        <v>96</v>
      </c>
      <c r="R5" s="18" t="s">
        <v>97</v>
      </c>
      <c r="S5" s="18"/>
      <c r="T5" s="18"/>
      <c r="U5" s="18" t="s">
        <v>98</v>
      </c>
      <c r="V5" s="18"/>
      <c r="W5" s="18"/>
      <c r="X5" s="18"/>
      <c r="Y5" s="18" t="s">
        <v>99</v>
      </c>
      <c r="Z5" s="18"/>
      <c r="AA5" s="18"/>
      <c r="AB5" s="18"/>
      <c r="AC5" s="18"/>
      <c r="AD5" s="18"/>
    </row>
    <row r="6" ht="14.25" customHeight="1" spans="1:30">
      <c r="A6" s="18"/>
      <c r="B6" s="18"/>
      <c r="C6" s="18"/>
      <c r="D6" s="18"/>
      <c r="E6" s="18"/>
      <c r="F6" s="18"/>
      <c r="G6" s="18" t="s">
        <v>100</v>
      </c>
      <c r="H6" s="18" t="s">
        <v>101</v>
      </c>
      <c r="I6" s="18" t="s">
        <v>102</v>
      </c>
      <c r="J6" s="18"/>
      <c r="K6" s="18"/>
      <c r="L6" s="18"/>
      <c r="M6" s="18"/>
      <c r="N6" s="18"/>
      <c r="O6" s="18"/>
      <c r="P6" s="18"/>
      <c r="Q6" s="18"/>
      <c r="R6" s="18" t="s">
        <v>103</v>
      </c>
      <c r="S6" s="18" t="s">
        <v>104</v>
      </c>
      <c r="T6" s="18" t="s">
        <v>105</v>
      </c>
      <c r="U6" s="18" t="s">
        <v>103</v>
      </c>
      <c r="V6" s="18" t="s">
        <v>106</v>
      </c>
      <c r="W6" s="18" t="s">
        <v>107</v>
      </c>
      <c r="X6" s="18" t="s">
        <v>105</v>
      </c>
      <c r="Y6" s="18" t="s">
        <v>103</v>
      </c>
      <c r="Z6" s="18" t="s">
        <v>108</v>
      </c>
      <c r="AA6" s="18" t="s">
        <v>109</v>
      </c>
      <c r="AB6" s="18" t="s">
        <v>110</v>
      </c>
      <c r="AC6" s="18" t="s">
        <v>111</v>
      </c>
      <c r="AD6" s="18" t="s">
        <v>112</v>
      </c>
    </row>
    <row r="7" ht="87.75" customHeight="1" spans="1:30">
      <c r="A7" s="18"/>
      <c r="B7" s="18"/>
      <c r="C7" s="18"/>
      <c r="D7" s="18"/>
      <c r="E7" s="18"/>
      <c r="F7" s="18"/>
      <c r="G7" s="18"/>
      <c r="H7" s="18"/>
      <c r="I7" s="18" t="s">
        <v>103</v>
      </c>
      <c r="J7" s="18" t="s">
        <v>113</v>
      </c>
      <c r="K7" s="18" t="s">
        <v>114</v>
      </c>
      <c r="L7" s="18" t="s">
        <v>115</v>
      </c>
      <c r="M7" s="18" t="s">
        <v>116</v>
      </c>
      <c r="N7" s="18" t="s">
        <v>117</v>
      </c>
      <c r="O7" s="18" t="s">
        <v>118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ht="14.25" customHeight="1" spans="1:30">
      <c r="A8" s="18" t="s">
        <v>119</v>
      </c>
      <c r="B8" s="18" t="s">
        <v>119</v>
      </c>
      <c r="C8" s="18" t="s">
        <v>119</v>
      </c>
      <c r="D8" s="18" t="s">
        <v>119</v>
      </c>
      <c r="E8" s="18" t="s">
        <v>119</v>
      </c>
      <c r="F8" s="18">
        <v>1</v>
      </c>
      <c r="G8" s="18">
        <v>2</v>
      </c>
      <c r="H8" s="18">
        <v>3</v>
      </c>
      <c r="I8" s="18">
        <v>4</v>
      </c>
      <c r="J8" s="18">
        <v>5</v>
      </c>
      <c r="K8" s="18">
        <v>6</v>
      </c>
      <c r="L8" s="18">
        <v>7</v>
      </c>
      <c r="M8" s="18">
        <v>8</v>
      </c>
      <c r="N8" s="18">
        <v>9</v>
      </c>
      <c r="O8" s="18">
        <v>10</v>
      </c>
      <c r="P8" s="18">
        <v>11</v>
      </c>
      <c r="Q8" s="18">
        <v>12</v>
      </c>
      <c r="R8" s="18">
        <v>13</v>
      </c>
      <c r="S8" s="18">
        <v>14</v>
      </c>
      <c r="T8" s="18">
        <v>15</v>
      </c>
      <c r="U8" s="18">
        <v>16</v>
      </c>
      <c r="V8" s="18">
        <v>17</v>
      </c>
      <c r="W8" s="18">
        <v>18</v>
      </c>
      <c r="X8" s="18">
        <v>19</v>
      </c>
      <c r="Y8" s="18">
        <v>20</v>
      </c>
      <c r="Z8" s="18">
        <v>21</v>
      </c>
      <c r="AA8" s="18">
        <v>22</v>
      </c>
      <c r="AB8" s="18">
        <v>23</v>
      </c>
      <c r="AC8" s="18">
        <v>24</v>
      </c>
      <c r="AD8" s="18">
        <v>25</v>
      </c>
    </row>
    <row r="9" s="13" customFormat="1" ht="14.25" customHeight="1" spans="1:30">
      <c r="A9" s="41"/>
      <c r="B9" s="41"/>
      <c r="C9" s="41"/>
      <c r="D9" s="41"/>
      <c r="E9" s="30" t="s">
        <v>120</v>
      </c>
      <c r="F9" s="55">
        <f>F10</f>
        <v>1688.241725</v>
      </c>
      <c r="G9" s="55">
        <f t="shared" ref="G9:M9" si="0">G10</f>
        <v>1688.241725</v>
      </c>
      <c r="H9" s="55">
        <f t="shared" si="0"/>
        <v>1550.887882</v>
      </c>
      <c r="I9" s="55">
        <f t="shared" si="0"/>
        <v>137.35</v>
      </c>
      <c r="J9" s="55">
        <f t="shared" si="0"/>
        <v>0</v>
      </c>
      <c r="K9" s="55">
        <f t="shared" si="0"/>
        <v>122.35</v>
      </c>
      <c r="L9" s="55">
        <f t="shared" si="0"/>
        <v>0</v>
      </c>
      <c r="M9" s="55">
        <f t="shared" si="0"/>
        <v>15</v>
      </c>
      <c r="N9" s="55">
        <v>0</v>
      </c>
      <c r="O9" s="55">
        <v>0</v>
      </c>
      <c r="P9" s="55">
        <v>0</v>
      </c>
      <c r="Q9" s="55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</row>
    <row r="10" ht="14.25" customHeight="1" spans="1:30">
      <c r="A10" s="56"/>
      <c r="B10" s="56"/>
      <c r="C10" s="56"/>
      <c r="D10" s="57" t="s">
        <v>121</v>
      </c>
      <c r="E10" s="56" t="s">
        <v>122</v>
      </c>
      <c r="F10" s="53">
        <f>F11+F12+F13+F14+F15+F16+F17+F18</f>
        <v>1688.241725</v>
      </c>
      <c r="G10" s="53">
        <f t="shared" ref="G10:M10" si="1">G11+G12+G13+G14+G15+G16+G17+G18</f>
        <v>1688.241725</v>
      </c>
      <c r="H10" s="53">
        <f t="shared" si="1"/>
        <v>1550.887882</v>
      </c>
      <c r="I10" s="53">
        <f t="shared" si="1"/>
        <v>137.35</v>
      </c>
      <c r="J10" s="53">
        <f t="shared" si="1"/>
        <v>0</v>
      </c>
      <c r="K10" s="53">
        <f t="shared" si="1"/>
        <v>122.35</v>
      </c>
      <c r="L10" s="53">
        <f t="shared" si="1"/>
        <v>0</v>
      </c>
      <c r="M10" s="53">
        <f t="shared" si="1"/>
        <v>15</v>
      </c>
      <c r="N10" s="53">
        <v>0</v>
      </c>
      <c r="O10" s="53">
        <v>0</v>
      </c>
      <c r="P10" s="53">
        <v>0</v>
      </c>
      <c r="Q10" s="53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</row>
    <row r="11" ht="14.25" customHeight="1" spans="1:30">
      <c r="A11" s="56" t="s">
        <v>123</v>
      </c>
      <c r="B11" s="56" t="s">
        <v>124</v>
      </c>
      <c r="C11" s="56" t="s">
        <v>125</v>
      </c>
      <c r="D11" s="56" t="s">
        <v>79</v>
      </c>
      <c r="E11" s="56" t="s">
        <v>126</v>
      </c>
      <c r="F11" s="58">
        <v>122.35</v>
      </c>
      <c r="G11" s="58">
        <v>122.35</v>
      </c>
      <c r="H11" s="53">
        <v>0</v>
      </c>
      <c r="I11" s="53">
        <v>122.35</v>
      </c>
      <c r="J11" s="53">
        <v>0</v>
      </c>
      <c r="K11" s="53">
        <v>122.35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</row>
    <row r="12" ht="14.25" customHeight="1" spans="1:30">
      <c r="A12" s="56" t="s">
        <v>123</v>
      </c>
      <c r="B12" s="56" t="s">
        <v>124</v>
      </c>
      <c r="C12" s="56" t="s">
        <v>124</v>
      </c>
      <c r="D12" s="56" t="s">
        <v>79</v>
      </c>
      <c r="E12" s="56" t="s">
        <v>127</v>
      </c>
      <c r="F12" s="59">
        <v>1091.013843</v>
      </c>
      <c r="G12" s="59">
        <v>1091.013843</v>
      </c>
      <c r="H12" s="53">
        <v>1076.01</v>
      </c>
      <c r="I12" s="53">
        <v>15</v>
      </c>
      <c r="J12" s="53">
        <v>0</v>
      </c>
      <c r="K12" s="53">
        <v>0</v>
      </c>
      <c r="L12" s="53">
        <v>0</v>
      </c>
      <c r="M12" s="53">
        <v>15</v>
      </c>
      <c r="N12" s="53">
        <v>0</v>
      </c>
      <c r="O12" s="53">
        <v>0</v>
      </c>
      <c r="P12" s="53">
        <v>0</v>
      </c>
      <c r="Q12" s="53">
        <v>0</v>
      </c>
      <c r="R12" s="64">
        <v>0</v>
      </c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</row>
    <row r="13" ht="14.25" customHeight="1" spans="1:30">
      <c r="A13" s="56" t="s">
        <v>128</v>
      </c>
      <c r="B13" s="56" t="s">
        <v>129</v>
      </c>
      <c r="C13" s="56" t="s">
        <v>124</v>
      </c>
      <c r="D13" s="56" t="s">
        <v>79</v>
      </c>
      <c r="E13" s="56" t="s">
        <v>130</v>
      </c>
      <c r="F13" s="59">
        <v>126.8904</v>
      </c>
      <c r="G13" s="59">
        <v>126.8904</v>
      </c>
      <c r="H13" s="59">
        <v>126.8904</v>
      </c>
      <c r="I13" s="53">
        <v>0</v>
      </c>
      <c r="J13" s="53">
        <v>0</v>
      </c>
      <c r="K13" s="53">
        <v>0</v>
      </c>
      <c r="L13" s="53"/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</row>
    <row r="14" ht="14.25" customHeight="1" spans="1:30">
      <c r="A14" s="56" t="s">
        <v>128</v>
      </c>
      <c r="B14" s="56" t="s">
        <v>129</v>
      </c>
      <c r="C14" s="56" t="s">
        <v>129</v>
      </c>
      <c r="D14" s="56" t="s">
        <v>79</v>
      </c>
      <c r="E14" s="56" t="s">
        <v>131</v>
      </c>
      <c r="F14" s="59">
        <v>121.306112</v>
      </c>
      <c r="G14" s="59">
        <v>121.306112</v>
      </c>
      <c r="H14" s="59">
        <v>121.306112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</row>
    <row r="15" ht="22.7" customHeight="1" spans="1:30">
      <c r="A15" s="56" t="s">
        <v>128</v>
      </c>
      <c r="B15" s="56" t="s">
        <v>129</v>
      </c>
      <c r="C15" s="56" t="s">
        <v>132</v>
      </c>
      <c r="D15" s="56" t="s">
        <v>79</v>
      </c>
      <c r="E15" s="56" t="s">
        <v>133</v>
      </c>
      <c r="F15" s="59">
        <v>60.653056</v>
      </c>
      <c r="G15" s="59">
        <v>60.653056</v>
      </c>
      <c r="H15" s="59">
        <v>60.653056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</row>
    <row r="16" ht="14.25" customHeight="1" spans="1:30">
      <c r="A16" s="60" t="s">
        <v>128</v>
      </c>
      <c r="B16" s="61" t="s">
        <v>134</v>
      </c>
      <c r="C16" s="61" t="s">
        <v>134</v>
      </c>
      <c r="D16" s="62"/>
      <c r="E16" s="62" t="s">
        <v>135</v>
      </c>
      <c r="F16" s="59">
        <v>15.912</v>
      </c>
      <c r="G16" s="59">
        <v>15.912</v>
      </c>
      <c r="H16" s="59">
        <v>15.912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</row>
    <row r="17" ht="14.25" customHeight="1" spans="1:30">
      <c r="A17" s="56" t="s">
        <v>136</v>
      </c>
      <c r="B17" s="56" t="s">
        <v>137</v>
      </c>
      <c r="C17" s="56" t="s">
        <v>124</v>
      </c>
      <c r="D17" s="56" t="s">
        <v>79</v>
      </c>
      <c r="E17" s="56" t="s">
        <v>138</v>
      </c>
      <c r="F17" s="59">
        <v>59.13673</v>
      </c>
      <c r="G17" s="59">
        <v>59.13673</v>
      </c>
      <c r="H17" s="59">
        <v>59.13673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</row>
    <row r="18" ht="14.25" customHeight="1" spans="1:30">
      <c r="A18" s="56" t="s">
        <v>139</v>
      </c>
      <c r="B18" s="56" t="s">
        <v>124</v>
      </c>
      <c r="C18" s="56" t="s">
        <v>125</v>
      </c>
      <c r="D18" s="56" t="s">
        <v>79</v>
      </c>
      <c r="E18" s="56" t="s">
        <v>140</v>
      </c>
      <c r="F18" s="59">
        <v>90.979584</v>
      </c>
      <c r="G18" s="59">
        <v>90.979584</v>
      </c>
      <c r="H18" s="59">
        <v>90.979584</v>
      </c>
      <c r="I18" s="53">
        <v>0</v>
      </c>
      <c r="J18" s="53">
        <v>0</v>
      </c>
      <c r="K18" s="53">
        <v>0</v>
      </c>
      <c r="L18" s="53"/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V5" sqref="V$1:Y$1048576"/>
    </sheetView>
  </sheetViews>
  <sheetFormatPr defaultColWidth="10" defaultRowHeight="13.5"/>
  <cols>
    <col min="1" max="3" width="3.75" style="13" customWidth="1"/>
    <col min="4" max="4" width="7.5" style="13" customWidth="1"/>
    <col min="5" max="5" width="27.25" style="13" customWidth="1"/>
    <col min="6" max="6" width="8.875" style="13" customWidth="1"/>
    <col min="7" max="7" width="8.375" style="13" customWidth="1"/>
    <col min="8" max="8" width="8.5" style="13" customWidth="1"/>
    <col min="9" max="9" width="6.25" style="13" customWidth="1"/>
    <col min="10" max="10" width="6.625" style="13" customWidth="1"/>
    <col min="11" max="11" width="5.25" style="13" customWidth="1"/>
    <col min="12" max="12" width="7.5" style="13" customWidth="1"/>
    <col min="13" max="13" width="7.375" style="13" customWidth="1"/>
    <col min="14" max="14" width="7.5" style="13" customWidth="1"/>
    <col min="15" max="15" width="5.625" style="13" customWidth="1"/>
    <col min="16" max="16" width="5" style="13" customWidth="1"/>
    <col min="17" max="17" width="5.125" style="13" customWidth="1"/>
    <col min="18" max="18" width="5.25" style="13" customWidth="1"/>
    <col min="19" max="19" width="5.5" style="13" customWidth="1"/>
    <col min="20" max="20" width="4" style="13" customWidth="1"/>
    <col min="21" max="21" width="4.75" style="13" customWidth="1"/>
    <col min="22" max="25" width="4.125" style="13" customWidth="1"/>
    <col min="26" max="26" width="9.75" style="13" customWidth="1"/>
    <col min="27" max="16384" width="10" style="13"/>
  </cols>
  <sheetData>
    <row r="1" customHeight="1" spans="1:25">
      <c r="A1" s="2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2" t="s">
        <v>142</v>
      </c>
      <c r="Y1" s="12"/>
    </row>
    <row r="2" ht="19.5" customHeight="1" spans="1:25">
      <c r="A2" s="3" t="s">
        <v>143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4" t="s">
        <v>4</v>
      </c>
      <c r="X3" s="14"/>
      <c r="Y3" s="14"/>
    </row>
    <row r="4" ht="25.5" customHeight="1" spans="1:25">
      <c r="A4" s="4" t="s">
        <v>86</v>
      </c>
      <c r="B4" s="4"/>
      <c r="C4" s="4"/>
      <c r="D4" s="4" t="s">
        <v>87</v>
      </c>
      <c r="E4" s="4" t="s">
        <v>144</v>
      </c>
      <c r="F4" s="4" t="s">
        <v>93</v>
      </c>
      <c r="G4" s="4" t="s">
        <v>145</v>
      </c>
      <c r="H4" s="4"/>
      <c r="I4" s="4"/>
      <c r="J4" s="4"/>
      <c r="K4" s="4"/>
      <c r="L4" s="4" t="s">
        <v>146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147</v>
      </c>
      <c r="X4" s="4"/>
      <c r="Y4" s="4"/>
    </row>
    <row r="5" ht="63.4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148</v>
      </c>
      <c r="I5" s="4" t="s">
        <v>149</v>
      </c>
      <c r="J5" s="4" t="s">
        <v>150</v>
      </c>
      <c r="K5" s="4" t="s">
        <v>151</v>
      </c>
      <c r="L5" s="4" t="s">
        <v>103</v>
      </c>
      <c r="M5" s="4" t="s">
        <v>148</v>
      </c>
      <c r="N5" s="4" t="s">
        <v>149</v>
      </c>
      <c r="O5" s="4" t="s">
        <v>150</v>
      </c>
      <c r="P5" s="4" t="s">
        <v>152</v>
      </c>
      <c r="Q5" s="4" t="s">
        <v>153</v>
      </c>
      <c r="R5" s="4" t="s">
        <v>154</v>
      </c>
      <c r="S5" s="4" t="s">
        <v>155</v>
      </c>
      <c r="T5" s="4" t="s">
        <v>156</v>
      </c>
      <c r="U5" s="4" t="s">
        <v>151</v>
      </c>
      <c r="V5" s="4" t="s">
        <v>157</v>
      </c>
      <c r="W5" s="4" t="s">
        <v>103</v>
      </c>
      <c r="X5" s="4" t="s">
        <v>145</v>
      </c>
      <c r="Y5" s="4" t="s">
        <v>158</v>
      </c>
    </row>
    <row r="6" ht="14.25" customHeight="1" spans="1:25">
      <c r="A6" s="4" t="s">
        <v>159</v>
      </c>
      <c r="B6" s="4" t="s">
        <v>159</v>
      </c>
      <c r="C6" s="4" t="s">
        <v>159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3" customHeight="1" spans="1:25">
      <c r="A7" s="41"/>
      <c r="B7" s="41"/>
      <c r="C7" s="41"/>
      <c r="D7" s="41"/>
      <c r="E7" s="30" t="s">
        <v>120</v>
      </c>
      <c r="F7" s="31">
        <f>G7+L7</f>
        <v>1688.241725</v>
      </c>
      <c r="G7" s="31">
        <f>H7+I7+J7</f>
        <v>1353.771725</v>
      </c>
      <c r="H7" s="31">
        <f t="shared" ref="G7:O7" si="0">H8</f>
        <v>1132.112861</v>
      </c>
      <c r="I7" s="31">
        <f t="shared" si="0"/>
        <v>81.646464</v>
      </c>
      <c r="J7" s="31">
        <f t="shared" si="0"/>
        <v>140.0124</v>
      </c>
      <c r="K7" s="31">
        <f t="shared" si="0"/>
        <v>0</v>
      </c>
      <c r="L7" s="31">
        <f>M7+N7+O7</f>
        <v>334.47</v>
      </c>
      <c r="M7" s="31">
        <f t="shared" si="0"/>
        <v>282.684</v>
      </c>
      <c r="N7" s="31">
        <f t="shared" si="0"/>
        <v>22.116</v>
      </c>
      <c r="O7" s="31">
        <f t="shared" si="0"/>
        <v>29.67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</row>
    <row r="8" ht="14.25" customHeight="1" spans="1:25">
      <c r="A8" s="42"/>
      <c r="B8" s="43"/>
      <c r="C8" s="43"/>
      <c r="D8" s="44" t="s">
        <v>121</v>
      </c>
      <c r="E8" s="44" t="s">
        <v>160</v>
      </c>
      <c r="F8" s="31">
        <f t="shared" ref="F8:F16" si="1">G8+L8</f>
        <v>1688.241725</v>
      </c>
      <c r="G8" s="31">
        <f t="shared" ref="G8:G16" si="2">H8+I8+J8</f>
        <v>1353.771725</v>
      </c>
      <c r="H8" s="45">
        <f>H10+H11+H12+H13+H14+H15+H16+H9</f>
        <v>1132.112861</v>
      </c>
      <c r="I8" s="45">
        <f>I10+I11+I12+I13+I14+I15+I16+I9</f>
        <v>81.646464</v>
      </c>
      <c r="J8" s="45">
        <f>J10+J11+J12+J13+J14+J15+J16+J9</f>
        <v>140.0124</v>
      </c>
      <c r="K8" s="45">
        <f>K10+K11+K12+K13+K14+K15+K16+K9</f>
        <v>0</v>
      </c>
      <c r="L8" s="31">
        <f>M8+N8+O8</f>
        <v>334.47</v>
      </c>
      <c r="M8" s="45">
        <f>M10+M11+M12+M13+M14+M15+M16+M9</f>
        <v>282.684</v>
      </c>
      <c r="N8" s="45">
        <f>N10+N11+N12+N13+N14+N15+N16+N9</f>
        <v>22.116</v>
      </c>
      <c r="O8" s="45">
        <f>O10+O11+O12+O13+O14+O15+O16+O9</f>
        <v>29.67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</row>
    <row r="9" ht="14.25" customHeight="1" spans="1:25">
      <c r="A9" s="46" t="s">
        <v>123</v>
      </c>
      <c r="B9" s="47" t="s">
        <v>124</v>
      </c>
      <c r="C9" s="47" t="s">
        <v>125</v>
      </c>
      <c r="D9" s="48"/>
      <c r="E9" s="48" t="s">
        <v>161</v>
      </c>
      <c r="F9" s="31">
        <f t="shared" si="1"/>
        <v>122.35</v>
      </c>
      <c r="G9" s="31">
        <f t="shared" si="2"/>
        <v>0</v>
      </c>
      <c r="H9" s="49">
        <v>0</v>
      </c>
      <c r="I9" s="49">
        <v>0</v>
      </c>
      <c r="J9" s="49">
        <v>0</v>
      </c>
      <c r="K9" s="45">
        <v>0</v>
      </c>
      <c r="L9" s="31">
        <f>M9+N9+O9</f>
        <v>122.35</v>
      </c>
      <c r="M9" s="49">
        <v>122.35</v>
      </c>
      <c r="N9" s="49">
        <v>0</v>
      </c>
      <c r="O9" s="49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</row>
    <row r="10" ht="14.25" customHeight="1" spans="1:25">
      <c r="A10" s="46" t="s">
        <v>123</v>
      </c>
      <c r="B10" s="47" t="s">
        <v>124</v>
      </c>
      <c r="C10" s="47" t="s">
        <v>124</v>
      </c>
      <c r="D10" s="48"/>
      <c r="E10" s="48" t="s">
        <v>162</v>
      </c>
      <c r="F10" s="31">
        <f t="shared" si="1"/>
        <v>1091.013843</v>
      </c>
      <c r="G10" s="31">
        <f t="shared" si="2"/>
        <v>878.893843</v>
      </c>
      <c r="H10" s="50">
        <v>800.037379</v>
      </c>
      <c r="I10" s="50">
        <v>78.796464</v>
      </c>
      <c r="J10" s="50">
        <v>0.06</v>
      </c>
      <c r="K10" s="45">
        <v>0</v>
      </c>
      <c r="L10" s="31">
        <f>M10+N10+O10</f>
        <v>212.12</v>
      </c>
      <c r="M10" s="50">
        <v>160.334</v>
      </c>
      <c r="N10" s="50">
        <v>22.116</v>
      </c>
      <c r="O10" s="50">
        <v>29.67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</row>
    <row r="11" ht="14.25" customHeight="1" spans="1:25">
      <c r="A11" s="46" t="s">
        <v>128</v>
      </c>
      <c r="B11" s="47" t="s">
        <v>129</v>
      </c>
      <c r="C11" s="47" t="s">
        <v>124</v>
      </c>
      <c r="D11" s="48"/>
      <c r="E11" s="48" t="s">
        <v>163</v>
      </c>
      <c r="F11" s="31">
        <f t="shared" si="1"/>
        <v>126.8904</v>
      </c>
      <c r="G11" s="31">
        <f t="shared" si="2"/>
        <v>126.8904</v>
      </c>
      <c r="H11" s="50">
        <v>0</v>
      </c>
      <c r="I11" s="50">
        <v>2.85</v>
      </c>
      <c r="J11" s="50">
        <v>124.0404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</row>
    <row r="12" ht="14.25" customHeight="1" spans="1:25">
      <c r="A12" s="46" t="s">
        <v>128</v>
      </c>
      <c r="B12" s="47" t="s">
        <v>129</v>
      </c>
      <c r="C12" s="47" t="s">
        <v>129</v>
      </c>
      <c r="D12" s="48"/>
      <c r="E12" s="48" t="s">
        <v>164</v>
      </c>
      <c r="F12" s="31">
        <f t="shared" si="1"/>
        <v>121.306112</v>
      </c>
      <c r="G12" s="31">
        <f t="shared" si="2"/>
        <v>121.306112</v>
      </c>
      <c r="H12" s="50">
        <v>121.306112</v>
      </c>
      <c r="I12" s="50">
        <v>0</v>
      </c>
      <c r="J12" s="50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</row>
    <row r="13" ht="14.25" customHeight="1" spans="1:25">
      <c r="A13" s="46" t="s">
        <v>128</v>
      </c>
      <c r="B13" s="47" t="s">
        <v>129</v>
      </c>
      <c r="C13" s="47" t="s">
        <v>132</v>
      </c>
      <c r="D13" s="48"/>
      <c r="E13" s="48" t="s">
        <v>165</v>
      </c>
      <c r="F13" s="31">
        <f t="shared" si="1"/>
        <v>60.653056</v>
      </c>
      <c r="G13" s="31">
        <f t="shared" si="2"/>
        <v>60.653056</v>
      </c>
      <c r="H13" s="50">
        <v>60.653056</v>
      </c>
      <c r="I13" s="50">
        <v>0</v>
      </c>
      <c r="J13" s="50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</row>
    <row r="14" ht="14.25" customHeight="1" spans="1:25">
      <c r="A14" s="46" t="s">
        <v>128</v>
      </c>
      <c r="B14" s="47" t="s">
        <v>134</v>
      </c>
      <c r="C14" s="47" t="s">
        <v>134</v>
      </c>
      <c r="D14" s="48"/>
      <c r="E14" s="48" t="s">
        <v>135</v>
      </c>
      <c r="F14" s="31">
        <f t="shared" si="1"/>
        <v>15.912</v>
      </c>
      <c r="G14" s="31">
        <f t="shared" si="2"/>
        <v>15.912</v>
      </c>
      <c r="H14" s="50">
        <v>0</v>
      </c>
      <c r="I14" s="50">
        <v>0</v>
      </c>
      <c r="J14" s="50">
        <v>15.912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</row>
    <row r="15" ht="14.25" customHeight="1" spans="1:25">
      <c r="A15" s="46" t="s">
        <v>136</v>
      </c>
      <c r="B15" s="47" t="s">
        <v>137</v>
      </c>
      <c r="C15" s="47" t="s">
        <v>124</v>
      </c>
      <c r="D15" s="48"/>
      <c r="E15" s="48" t="s">
        <v>166</v>
      </c>
      <c r="F15" s="31">
        <f t="shared" si="1"/>
        <v>59.13673</v>
      </c>
      <c r="G15" s="31">
        <f t="shared" si="2"/>
        <v>59.13673</v>
      </c>
      <c r="H15" s="50">
        <v>59.13673</v>
      </c>
      <c r="I15" s="50">
        <v>0</v>
      </c>
      <c r="J15" s="50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</row>
    <row r="16" ht="14.25" customHeight="1" spans="1:25">
      <c r="A16" s="46" t="s">
        <v>139</v>
      </c>
      <c r="B16" s="47" t="s">
        <v>124</v>
      </c>
      <c r="C16" s="47" t="s">
        <v>125</v>
      </c>
      <c r="D16" s="48"/>
      <c r="E16" s="48" t="s">
        <v>167</v>
      </c>
      <c r="F16" s="31">
        <f t="shared" si="1"/>
        <v>90.979584</v>
      </c>
      <c r="G16" s="31">
        <f t="shared" si="2"/>
        <v>90.979584</v>
      </c>
      <c r="H16" s="50">
        <v>90.979584</v>
      </c>
      <c r="I16" s="50">
        <v>0</v>
      </c>
      <c r="J16" s="50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E36" sqref="E36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23"/>
      <c r="B1" s="16"/>
      <c r="C1" s="16"/>
      <c r="D1" s="16"/>
      <c r="E1" s="16"/>
      <c r="F1" s="16"/>
      <c r="G1" s="23" t="s">
        <v>168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19.5" spans="1:20">
      <c r="A2" s="17" t="s">
        <v>169</v>
      </c>
      <c r="B2" s="17"/>
      <c r="C2" s="17"/>
      <c r="D2" s="17"/>
      <c r="E2" s="17"/>
      <c r="F2" s="17"/>
      <c r="G2" s="17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7">
      <c r="A3" s="16"/>
      <c r="B3" s="16"/>
      <c r="C3" s="16"/>
      <c r="D3" s="16"/>
      <c r="E3" s="16"/>
      <c r="F3" s="16"/>
      <c r="G3" s="23" t="s">
        <v>4</v>
      </c>
    </row>
    <row r="4" spans="1:7">
      <c r="A4" s="52" t="s">
        <v>170</v>
      </c>
      <c r="B4" s="52"/>
      <c r="C4" s="52" t="s">
        <v>171</v>
      </c>
      <c r="D4" s="52"/>
      <c r="E4" s="52"/>
      <c r="F4" s="52"/>
      <c r="G4" s="52"/>
    </row>
    <row r="5" spans="1:7">
      <c r="A5" s="18" t="s">
        <v>172</v>
      </c>
      <c r="B5" s="18" t="s">
        <v>173</v>
      </c>
      <c r="C5" s="18" t="s">
        <v>174</v>
      </c>
      <c r="D5" s="18" t="s">
        <v>100</v>
      </c>
      <c r="E5" s="18" t="s">
        <v>175</v>
      </c>
      <c r="F5" s="18" t="s">
        <v>176</v>
      </c>
      <c r="G5" s="18" t="s">
        <v>177</v>
      </c>
    </row>
    <row r="6" spans="1:7">
      <c r="A6" s="20" t="s">
        <v>178</v>
      </c>
      <c r="B6" s="53">
        <v>1688.24</v>
      </c>
      <c r="C6" s="20" t="s">
        <v>179</v>
      </c>
      <c r="D6" s="53">
        <f>SUM(E6:G6)</f>
        <v>0</v>
      </c>
      <c r="E6" s="53"/>
      <c r="F6" s="53"/>
      <c r="G6" s="53"/>
    </row>
    <row r="7" spans="1:7">
      <c r="A7" s="20" t="s">
        <v>180</v>
      </c>
      <c r="B7" s="53">
        <v>0</v>
      </c>
      <c r="C7" s="20" t="s">
        <v>181</v>
      </c>
      <c r="D7" s="53">
        <f t="shared" ref="D7:D33" si="0">SUM(E7:G7)</f>
        <v>0</v>
      </c>
      <c r="E7" s="53"/>
      <c r="F7" s="53"/>
      <c r="G7" s="53"/>
    </row>
    <row r="8" spans="1:7">
      <c r="A8" s="20" t="s">
        <v>182</v>
      </c>
      <c r="B8" s="53">
        <v>0</v>
      </c>
      <c r="C8" s="20" t="s">
        <v>183</v>
      </c>
      <c r="D8" s="53">
        <f t="shared" si="0"/>
        <v>0</v>
      </c>
      <c r="E8" s="53"/>
      <c r="F8" s="53"/>
      <c r="G8" s="53"/>
    </row>
    <row r="9" spans="1:7">
      <c r="A9" s="20"/>
      <c r="B9" s="53"/>
      <c r="C9" s="20" t="s">
        <v>184</v>
      </c>
      <c r="D9" s="53">
        <f t="shared" si="0"/>
        <v>0</v>
      </c>
      <c r="E9" s="53"/>
      <c r="F9" s="53"/>
      <c r="G9" s="53"/>
    </row>
    <row r="10" spans="1:7">
      <c r="A10" s="20"/>
      <c r="B10" s="53"/>
      <c r="C10" s="20" t="s">
        <v>185</v>
      </c>
      <c r="D10" s="53">
        <f t="shared" si="0"/>
        <v>1213.36</v>
      </c>
      <c r="E10" s="53">
        <v>1213.36</v>
      </c>
      <c r="F10" s="53"/>
      <c r="G10" s="53"/>
    </row>
    <row r="11" spans="1:7">
      <c r="A11" s="20"/>
      <c r="B11" s="53"/>
      <c r="C11" s="20" t="s">
        <v>186</v>
      </c>
      <c r="D11" s="53">
        <f t="shared" si="0"/>
        <v>0</v>
      </c>
      <c r="E11" s="53"/>
      <c r="F11" s="53"/>
      <c r="G11" s="53"/>
    </row>
    <row r="12" spans="1:7">
      <c r="A12" s="20"/>
      <c r="B12" s="53"/>
      <c r="C12" s="20" t="s">
        <v>187</v>
      </c>
      <c r="D12" s="53">
        <f t="shared" si="0"/>
        <v>0</v>
      </c>
      <c r="E12" s="53"/>
      <c r="F12" s="53"/>
      <c r="G12" s="53"/>
    </row>
    <row r="13" spans="1:7">
      <c r="A13" s="20"/>
      <c r="B13" s="53"/>
      <c r="C13" s="20" t="s">
        <v>188</v>
      </c>
      <c r="D13" s="53">
        <f t="shared" si="0"/>
        <v>324.76</v>
      </c>
      <c r="E13" s="53">
        <v>324.76</v>
      </c>
      <c r="F13" s="53"/>
      <c r="G13" s="53"/>
    </row>
    <row r="14" spans="1:7">
      <c r="A14" s="20"/>
      <c r="B14" s="53"/>
      <c r="C14" s="20" t="s">
        <v>189</v>
      </c>
      <c r="D14" s="53">
        <f t="shared" si="0"/>
        <v>59.14</v>
      </c>
      <c r="E14" s="53">
        <v>59.14</v>
      </c>
      <c r="F14" s="53"/>
      <c r="G14" s="53"/>
    </row>
    <row r="15" spans="1:7">
      <c r="A15" s="20"/>
      <c r="B15" s="53"/>
      <c r="C15" s="20" t="s">
        <v>190</v>
      </c>
      <c r="D15" s="53">
        <f t="shared" si="0"/>
        <v>0</v>
      </c>
      <c r="E15" s="53"/>
      <c r="F15" s="53"/>
      <c r="G15" s="53"/>
    </row>
    <row r="16" spans="1:7">
      <c r="A16" s="20"/>
      <c r="B16" s="53"/>
      <c r="C16" s="20" t="s">
        <v>191</v>
      </c>
      <c r="D16" s="53">
        <f t="shared" si="0"/>
        <v>0</v>
      </c>
      <c r="E16" s="53"/>
      <c r="F16" s="53"/>
      <c r="G16" s="53"/>
    </row>
    <row r="17" spans="1:7">
      <c r="A17" s="20"/>
      <c r="B17" s="53"/>
      <c r="C17" s="20" t="s">
        <v>192</v>
      </c>
      <c r="D17" s="53">
        <f t="shared" si="0"/>
        <v>0</v>
      </c>
      <c r="E17" s="53"/>
      <c r="F17" s="53"/>
      <c r="G17" s="53"/>
    </row>
    <row r="18" spans="1:7">
      <c r="A18" s="20"/>
      <c r="B18" s="53"/>
      <c r="C18" s="20" t="s">
        <v>193</v>
      </c>
      <c r="D18" s="53">
        <f t="shared" si="0"/>
        <v>0</v>
      </c>
      <c r="E18" s="53"/>
      <c r="F18" s="53"/>
      <c r="G18" s="53"/>
    </row>
    <row r="19" spans="1:7">
      <c r="A19" s="20"/>
      <c r="B19" s="53"/>
      <c r="C19" s="20" t="s">
        <v>194</v>
      </c>
      <c r="D19" s="53">
        <f t="shared" si="0"/>
        <v>0</v>
      </c>
      <c r="E19" s="53"/>
      <c r="F19" s="53"/>
      <c r="G19" s="53"/>
    </row>
    <row r="20" spans="1:7">
      <c r="A20" s="20"/>
      <c r="B20" s="53"/>
      <c r="C20" s="20" t="s">
        <v>195</v>
      </c>
      <c r="D20" s="53">
        <f t="shared" si="0"/>
        <v>0</v>
      </c>
      <c r="E20" s="53"/>
      <c r="F20" s="53"/>
      <c r="G20" s="53"/>
    </row>
    <row r="21" spans="1:7">
      <c r="A21" s="20"/>
      <c r="B21" s="53"/>
      <c r="C21" s="20" t="s">
        <v>196</v>
      </c>
      <c r="D21" s="53">
        <f t="shared" si="0"/>
        <v>0</v>
      </c>
      <c r="E21" s="53"/>
      <c r="F21" s="53"/>
      <c r="G21" s="53"/>
    </row>
    <row r="22" spans="1:7">
      <c r="A22" s="20"/>
      <c r="B22" s="53"/>
      <c r="C22" s="20" t="s">
        <v>197</v>
      </c>
      <c r="D22" s="53">
        <f t="shared" si="0"/>
        <v>0</v>
      </c>
      <c r="E22" s="53"/>
      <c r="F22" s="53"/>
      <c r="G22" s="53"/>
    </row>
    <row r="23" spans="1:7">
      <c r="A23" s="20"/>
      <c r="B23" s="53"/>
      <c r="C23" s="20" t="s">
        <v>198</v>
      </c>
      <c r="D23" s="53">
        <f t="shared" si="0"/>
        <v>0</v>
      </c>
      <c r="E23" s="53"/>
      <c r="F23" s="53"/>
      <c r="G23" s="53"/>
    </row>
    <row r="24" spans="1:7">
      <c r="A24" s="20"/>
      <c r="B24" s="53"/>
      <c r="C24" s="20" t="s">
        <v>199</v>
      </c>
      <c r="D24" s="53">
        <f t="shared" si="0"/>
        <v>90.98</v>
      </c>
      <c r="E24" s="53">
        <v>90.98</v>
      </c>
      <c r="F24" s="53"/>
      <c r="G24" s="53"/>
    </row>
    <row r="25" spans="1:7">
      <c r="A25" s="20"/>
      <c r="B25" s="53"/>
      <c r="C25" s="20" t="s">
        <v>200</v>
      </c>
      <c r="D25" s="53">
        <f t="shared" si="0"/>
        <v>0</v>
      </c>
      <c r="E25" s="53"/>
      <c r="F25" s="53"/>
      <c r="G25" s="53"/>
    </row>
    <row r="26" spans="1:7">
      <c r="A26" s="20"/>
      <c r="B26" s="53"/>
      <c r="C26" s="20" t="s">
        <v>201</v>
      </c>
      <c r="D26" s="53">
        <f t="shared" si="0"/>
        <v>0</v>
      </c>
      <c r="E26" s="53"/>
      <c r="F26" s="53"/>
      <c r="G26" s="53"/>
    </row>
    <row r="27" spans="1:7">
      <c r="A27" s="20"/>
      <c r="B27" s="53"/>
      <c r="C27" s="20" t="s">
        <v>202</v>
      </c>
      <c r="D27" s="53">
        <f t="shared" si="0"/>
        <v>0</v>
      </c>
      <c r="E27" s="53"/>
      <c r="F27" s="53"/>
      <c r="G27" s="53"/>
    </row>
    <row r="28" spans="1:7">
      <c r="A28" s="20"/>
      <c r="B28" s="53"/>
      <c r="C28" s="20" t="s">
        <v>203</v>
      </c>
      <c r="D28" s="53">
        <f t="shared" si="0"/>
        <v>0</v>
      </c>
      <c r="E28" s="53"/>
      <c r="F28" s="53"/>
      <c r="G28" s="53"/>
    </row>
    <row r="29" spans="1:7">
      <c r="A29" s="20"/>
      <c r="B29" s="53"/>
      <c r="C29" s="20" t="s">
        <v>204</v>
      </c>
      <c r="D29" s="53">
        <f t="shared" si="0"/>
        <v>0</v>
      </c>
      <c r="E29" s="53"/>
      <c r="F29" s="53"/>
      <c r="G29" s="53"/>
    </row>
    <row r="30" spans="1:7">
      <c r="A30" s="20"/>
      <c r="B30" s="53"/>
      <c r="C30" s="20" t="s">
        <v>205</v>
      </c>
      <c r="D30" s="53">
        <f t="shared" si="0"/>
        <v>0</v>
      </c>
      <c r="E30" s="53"/>
      <c r="F30" s="53"/>
      <c r="G30" s="53"/>
    </row>
    <row r="31" spans="1:7">
      <c r="A31" s="20"/>
      <c r="B31" s="53"/>
      <c r="C31" s="20" t="s">
        <v>206</v>
      </c>
      <c r="D31" s="53">
        <f t="shared" si="0"/>
        <v>0</v>
      </c>
      <c r="E31" s="53"/>
      <c r="F31" s="53"/>
      <c r="G31" s="53"/>
    </row>
    <row r="32" spans="1:7">
      <c r="A32" s="20"/>
      <c r="B32" s="53"/>
      <c r="C32" s="20" t="s">
        <v>207</v>
      </c>
      <c r="D32" s="53">
        <f t="shared" si="0"/>
        <v>0</v>
      </c>
      <c r="E32" s="53"/>
      <c r="F32" s="53"/>
      <c r="G32" s="53"/>
    </row>
    <row r="33" spans="1:7">
      <c r="A33" s="20"/>
      <c r="B33" s="53"/>
      <c r="C33" s="20" t="s">
        <v>208</v>
      </c>
      <c r="D33" s="53">
        <f t="shared" si="0"/>
        <v>0</v>
      </c>
      <c r="E33" s="53"/>
      <c r="F33" s="53"/>
      <c r="G33" s="53"/>
    </row>
    <row r="34" spans="1:7">
      <c r="A34" s="52" t="s">
        <v>69</v>
      </c>
      <c r="B34" s="53">
        <f>SUM(B6:B33)</f>
        <v>1688.24</v>
      </c>
      <c r="C34" s="52" t="s">
        <v>70</v>
      </c>
      <c r="D34" s="53">
        <f>SUM(D6:D33)</f>
        <v>1688.24</v>
      </c>
      <c r="E34" s="53">
        <f>SUM(E6:E33)</f>
        <v>1688.24</v>
      </c>
      <c r="F34" s="53">
        <f>SUM(F6:F33)</f>
        <v>0</v>
      </c>
      <c r="G34" s="53">
        <f>SUM(G6:G33)</f>
        <v>0</v>
      </c>
    </row>
    <row r="35" spans="1:7">
      <c r="A35" s="20" t="s">
        <v>209</v>
      </c>
      <c r="B35" s="53">
        <f>SUM(B36:B38)</f>
        <v>0</v>
      </c>
      <c r="C35" s="20" t="s">
        <v>210</v>
      </c>
      <c r="D35" s="53">
        <v>0</v>
      </c>
      <c r="E35" s="53"/>
      <c r="F35" s="53"/>
      <c r="G35" s="53"/>
    </row>
    <row r="36" spans="1:7">
      <c r="A36" s="20" t="s">
        <v>211</v>
      </c>
      <c r="B36" s="53">
        <v>0</v>
      </c>
      <c r="C36" s="20"/>
      <c r="D36" s="53">
        <v>0</v>
      </c>
      <c r="E36" s="53"/>
      <c r="F36" s="53"/>
      <c r="G36" s="53"/>
    </row>
    <row r="37" spans="1:7">
      <c r="A37" s="20" t="s">
        <v>212</v>
      </c>
      <c r="B37" s="53">
        <v>0</v>
      </c>
      <c r="C37" s="20"/>
      <c r="D37">
        <v>0</v>
      </c>
      <c r="E37" s="53"/>
      <c r="F37" s="53"/>
      <c r="G37" s="53"/>
    </row>
    <row r="38" spans="1:7">
      <c r="A38" s="20" t="s">
        <v>213</v>
      </c>
      <c r="B38" s="53">
        <v>0</v>
      </c>
      <c r="C38" s="20"/>
      <c r="D38" s="53">
        <v>0</v>
      </c>
      <c r="E38" s="53"/>
      <c r="F38" s="53"/>
      <c r="G38" s="53"/>
    </row>
    <row r="39" spans="1:7">
      <c r="A39" s="52" t="s">
        <v>214</v>
      </c>
      <c r="B39" s="53">
        <f>B34+B35</f>
        <v>1688.24</v>
      </c>
      <c r="C39" s="52" t="s">
        <v>215</v>
      </c>
      <c r="D39" s="53">
        <f>D34+D35</f>
        <v>1688.24</v>
      </c>
      <c r="E39" s="53">
        <f>E34+E35</f>
        <v>1688.24</v>
      </c>
      <c r="F39" s="53">
        <f>F34+F35</f>
        <v>0</v>
      </c>
      <c r="G39" s="53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opLeftCell="A4" workbookViewId="0">
      <selection activeCell="A17" sqref="$A17:$XFD22"/>
    </sheetView>
  </sheetViews>
  <sheetFormatPr defaultColWidth="10" defaultRowHeight="13.5"/>
  <cols>
    <col min="1" max="1" width="3.5" customWidth="1"/>
    <col min="2" max="3" width="3.125" customWidth="1"/>
    <col min="4" max="4" width="5.875" customWidth="1"/>
    <col min="5" max="5" width="22.125" customWidth="1"/>
    <col min="6" max="6" width="9" customWidth="1"/>
    <col min="7" max="7" width="8.625" customWidth="1"/>
    <col min="8" max="8" width="7.75" customWidth="1"/>
    <col min="9" max="9" width="6.375" customWidth="1"/>
    <col min="10" max="10" width="6.875" customWidth="1"/>
    <col min="11" max="11" width="4.375" customWidth="1"/>
    <col min="12" max="12" width="7.75" customWidth="1"/>
    <col min="13" max="13" width="7" customWidth="1"/>
    <col min="14" max="14" width="7.75" customWidth="1"/>
    <col min="15" max="15" width="5.87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5" width="4.125" customWidth="1"/>
    <col min="26" max="26" width="9.75" customWidth="1"/>
  </cols>
  <sheetData>
    <row r="1" customHeight="1" spans="1:25">
      <c r="A1" s="16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3" t="s">
        <v>216</v>
      </c>
      <c r="Y1" s="23"/>
    </row>
    <row r="2" ht="19.5" customHeight="1" spans="1:25">
      <c r="A2" s="17" t="s">
        <v>217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4.25" customHeight="1" spans="1: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4" t="s">
        <v>4</v>
      </c>
      <c r="X3" s="24"/>
      <c r="Y3" s="24"/>
    </row>
    <row r="4" ht="14.25" customHeight="1" spans="1:25">
      <c r="A4" s="18" t="s">
        <v>86</v>
      </c>
      <c r="B4" s="18"/>
      <c r="C4" s="18"/>
      <c r="D4" s="18" t="s">
        <v>218</v>
      </c>
      <c r="E4" s="18" t="s">
        <v>219</v>
      </c>
      <c r="F4" s="18" t="s">
        <v>93</v>
      </c>
      <c r="G4" s="18" t="s">
        <v>145</v>
      </c>
      <c r="H4" s="18"/>
      <c r="I4" s="18"/>
      <c r="J4" s="18"/>
      <c r="K4" s="18"/>
      <c r="L4" s="18" t="s">
        <v>146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 t="s">
        <v>147</v>
      </c>
      <c r="X4" s="18"/>
      <c r="Y4" s="18"/>
    </row>
    <row r="5" ht="70.5" customHeight="1" spans="1:25">
      <c r="A5" s="18" t="s">
        <v>90</v>
      </c>
      <c r="B5" s="18" t="s">
        <v>91</v>
      </c>
      <c r="C5" s="18" t="s">
        <v>92</v>
      </c>
      <c r="D5" s="18"/>
      <c r="E5" s="18"/>
      <c r="F5" s="18"/>
      <c r="G5" s="18" t="s">
        <v>103</v>
      </c>
      <c r="H5" s="18" t="s">
        <v>148</v>
      </c>
      <c r="I5" s="18" t="s">
        <v>149</v>
      </c>
      <c r="J5" s="18" t="s">
        <v>150</v>
      </c>
      <c r="K5" s="18" t="s">
        <v>151</v>
      </c>
      <c r="L5" s="18" t="s">
        <v>103</v>
      </c>
      <c r="M5" s="18" t="s">
        <v>148</v>
      </c>
      <c r="N5" s="18" t="s">
        <v>149</v>
      </c>
      <c r="O5" s="18" t="s">
        <v>150</v>
      </c>
      <c r="P5" s="18" t="s">
        <v>152</v>
      </c>
      <c r="Q5" s="18" t="s">
        <v>153</v>
      </c>
      <c r="R5" s="18" t="s">
        <v>154</v>
      </c>
      <c r="S5" s="18" t="s">
        <v>155</v>
      </c>
      <c r="T5" s="18" t="s">
        <v>156</v>
      </c>
      <c r="U5" s="18" t="s">
        <v>151</v>
      </c>
      <c r="V5" s="18" t="s">
        <v>157</v>
      </c>
      <c r="W5" s="18" t="s">
        <v>103</v>
      </c>
      <c r="X5" s="18" t="s">
        <v>145</v>
      </c>
      <c r="Y5" s="18" t="s">
        <v>158</v>
      </c>
    </row>
    <row r="6" ht="14.25" customHeight="1" spans="1:25">
      <c r="A6" s="18" t="s">
        <v>159</v>
      </c>
      <c r="B6" s="18" t="s">
        <v>159</v>
      </c>
      <c r="C6" s="18" t="s">
        <v>159</v>
      </c>
      <c r="D6" s="18" t="s">
        <v>119</v>
      </c>
      <c r="E6" s="18" t="s">
        <v>119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18">
        <v>20</v>
      </c>
    </row>
    <row r="7" s="13" customFormat="1" ht="13" customHeight="1" spans="1:25">
      <c r="A7" s="41"/>
      <c r="B7" s="41"/>
      <c r="C7" s="41"/>
      <c r="D7" s="41"/>
      <c r="E7" s="30" t="s">
        <v>120</v>
      </c>
      <c r="F7" s="31">
        <f t="shared" ref="F7:F16" si="0">G7+L7</f>
        <v>1688.241725</v>
      </c>
      <c r="G7" s="31">
        <f t="shared" ref="G7:G16" si="1">H7+I7+J7</f>
        <v>1353.771725</v>
      </c>
      <c r="H7" s="31">
        <f t="shared" ref="H7:K7" si="2">H8</f>
        <v>1132.112861</v>
      </c>
      <c r="I7" s="31">
        <f t="shared" si="2"/>
        <v>81.646464</v>
      </c>
      <c r="J7" s="31">
        <f t="shared" si="2"/>
        <v>140.0124</v>
      </c>
      <c r="K7" s="31">
        <f t="shared" si="2"/>
        <v>0</v>
      </c>
      <c r="L7" s="31">
        <f t="shared" ref="L7:L10" si="3">M7+N7+O7</f>
        <v>334.47</v>
      </c>
      <c r="M7" s="31">
        <f t="shared" ref="M7:O7" si="4">M8</f>
        <v>282.684</v>
      </c>
      <c r="N7" s="31">
        <f t="shared" si="4"/>
        <v>22.116</v>
      </c>
      <c r="O7" s="31">
        <f t="shared" si="4"/>
        <v>29.67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</row>
    <row r="8" s="13" customFormat="1" ht="14.25" customHeight="1" spans="1:25">
      <c r="A8" s="42"/>
      <c r="B8" s="43"/>
      <c r="C8" s="43"/>
      <c r="D8" s="44" t="s">
        <v>121</v>
      </c>
      <c r="E8" s="44" t="s">
        <v>160</v>
      </c>
      <c r="F8" s="31">
        <f t="shared" si="0"/>
        <v>1688.241725</v>
      </c>
      <c r="G8" s="31">
        <f t="shared" si="1"/>
        <v>1353.771725</v>
      </c>
      <c r="H8" s="45">
        <f t="shared" ref="H8:K8" si="5">H10+H11+H12+H13+H14+H15+H16+H9</f>
        <v>1132.112861</v>
      </c>
      <c r="I8" s="45">
        <f t="shared" si="5"/>
        <v>81.646464</v>
      </c>
      <c r="J8" s="45">
        <f t="shared" si="5"/>
        <v>140.0124</v>
      </c>
      <c r="K8" s="45">
        <f t="shared" si="5"/>
        <v>0</v>
      </c>
      <c r="L8" s="31">
        <f t="shared" si="3"/>
        <v>334.47</v>
      </c>
      <c r="M8" s="45">
        <f t="shared" ref="M8:O8" si="6">M10+M11+M12+M13+M14+M15+M16+M9</f>
        <v>282.684</v>
      </c>
      <c r="N8" s="45">
        <f t="shared" si="6"/>
        <v>22.116</v>
      </c>
      <c r="O8" s="45">
        <f t="shared" si="6"/>
        <v>29.67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</row>
    <row r="9" s="13" customFormat="1" ht="14.25" customHeight="1" spans="1:25">
      <c r="A9" s="46" t="s">
        <v>123</v>
      </c>
      <c r="B9" s="47" t="s">
        <v>124</v>
      </c>
      <c r="C9" s="47" t="s">
        <v>125</v>
      </c>
      <c r="D9" s="48"/>
      <c r="E9" s="48" t="s">
        <v>161</v>
      </c>
      <c r="F9" s="31">
        <f t="shared" si="0"/>
        <v>122.35</v>
      </c>
      <c r="G9" s="31">
        <f t="shared" si="1"/>
        <v>0</v>
      </c>
      <c r="H9" s="49">
        <v>0</v>
      </c>
      <c r="I9" s="49">
        <v>0</v>
      </c>
      <c r="J9" s="49">
        <v>0</v>
      </c>
      <c r="K9" s="45">
        <v>0</v>
      </c>
      <c r="L9" s="31">
        <f t="shared" si="3"/>
        <v>122.35</v>
      </c>
      <c r="M9" s="49">
        <v>122.35</v>
      </c>
      <c r="N9" s="49">
        <v>0</v>
      </c>
      <c r="O9" s="49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</row>
    <row r="10" s="13" customFormat="1" ht="14.25" customHeight="1" spans="1:25">
      <c r="A10" s="46" t="s">
        <v>123</v>
      </c>
      <c r="B10" s="47" t="s">
        <v>124</v>
      </c>
      <c r="C10" s="47" t="s">
        <v>124</v>
      </c>
      <c r="D10" s="48"/>
      <c r="E10" s="48" t="s">
        <v>162</v>
      </c>
      <c r="F10" s="31">
        <f t="shared" si="0"/>
        <v>1091.013843</v>
      </c>
      <c r="G10" s="31">
        <f t="shared" si="1"/>
        <v>878.893843</v>
      </c>
      <c r="H10" s="50">
        <v>800.037379</v>
      </c>
      <c r="I10" s="50">
        <v>78.796464</v>
      </c>
      <c r="J10" s="50">
        <v>0.06</v>
      </c>
      <c r="K10" s="45">
        <v>0</v>
      </c>
      <c r="L10" s="31">
        <f t="shared" si="3"/>
        <v>212.12</v>
      </c>
      <c r="M10" s="50">
        <v>160.334</v>
      </c>
      <c r="N10" s="50">
        <v>22.116</v>
      </c>
      <c r="O10" s="50">
        <v>29.67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</row>
    <row r="11" s="13" customFormat="1" ht="14.25" customHeight="1" spans="1:25">
      <c r="A11" s="46" t="s">
        <v>128</v>
      </c>
      <c r="B11" s="47" t="s">
        <v>129</v>
      </c>
      <c r="C11" s="47" t="s">
        <v>124</v>
      </c>
      <c r="D11" s="48"/>
      <c r="E11" s="48" t="s">
        <v>163</v>
      </c>
      <c r="F11" s="31">
        <f t="shared" si="0"/>
        <v>126.8904</v>
      </c>
      <c r="G11" s="31">
        <f t="shared" si="1"/>
        <v>126.8904</v>
      </c>
      <c r="H11" s="50">
        <v>0</v>
      </c>
      <c r="I11" s="50">
        <v>2.85</v>
      </c>
      <c r="J11" s="50">
        <v>124.0404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</row>
    <row r="12" s="13" customFormat="1" ht="14.25" customHeight="1" spans="1:25">
      <c r="A12" s="46" t="s">
        <v>128</v>
      </c>
      <c r="B12" s="47" t="s">
        <v>129</v>
      </c>
      <c r="C12" s="47" t="s">
        <v>129</v>
      </c>
      <c r="D12" s="48"/>
      <c r="E12" s="48" t="s">
        <v>164</v>
      </c>
      <c r="F12" s="31">
        <f t="shared" si="0"/>
        <v>121.306112</v>
      </c>
      <c r="G12" s="31">
        <f t="shared" si="1"/>
        <v>121.306112</v>
      </c>
      <c r="H12" s="50">
        <v>121.306112</v>
      </c>
      <c r="I12" s="50">
        <v>0</v>
      </c>
      <c r="J12" s="50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</row>
    <row r="13" s="13" customFormat="1" ht="14.25" customHeight="1" spans="1:25">
      <c r="A13" s="46" t="s">
        <v>128</v>
      </c>
      <c r="B13" s="47" t="s">
        <v>129</v>
      </c>
      <c r="C13" s="47" t="s">
        <v>132</v>
      </c>
      <c r="D13" s="48"/>
      <c r="E13" s="48" t="s">
        <v>165</v>
      </c>
      <c r="F13" s="31">
        <f t="shared" si="0"/>
        <v>60.653056</v>
      </c>
      <c r="G13" s="31">
        <f t="shared" si="1"/>
        <v>60.653056</v>
      </c>
      <c r="H13" s="50">
        <v>60.653056</v>
      </c>
      <c r="I13" s="50">
        <v>0</v>
      </c>
      <c r="J13" s="50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</row>
    <row r="14" s="13" customFormat="1" ht="14.25" customHeight="1" spans="1:25">
      <c r="A14" s="46" t="s">
        <v>128</v>
      </c>
      <c r="B14" s="47" t="s">
        <v>134</v>
      </c>
      <c r="C14" s="47" t="s">
        <v>134</v>
      </c>
      <c r="D14" s="48"/>
      <c r="E14" s="48" t="s">
        <v>135</v>
      </c>
      <c r="F14" s="31">
        <f t="shared" si="0"/>
        <v>15.912</v>
      </c>
      <c r="G14" s="31">
        <f t="shared" si="1"/>
        <v>15.912</v>
      </c>
      <c r="H14" s="50">
        <v>0</v>
      </c>
      <c r="I14" s="50">
        <v>0</v>
      </c>
      <c r="J14" s="50">
        <v>15.912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</row>
    <row r="15" s="13" customFormat="1" ht="14.25" customHeight="1" spans="1:25">
      <c r="A15" s="46" t="s">
        <v>136</v>
      </c>
      <c r="B15" s="47" t="s">
        <v>137</v>
      </c>
      <c r="C15" s="47" t="s">
        <v>124</v>
      </c>
      <c r="D15" s="48"/>
      <c r="E15" s="48" t="s">
        <v>166</v>
      </c>
      <c r="F15" s="31">
        <f t="shared" si="0"/>
        <v>59.13673</v>
      </c>
      <c r="G15" s="31">
        <f t="shared" si="1"/>
        <v>59.13673</v>
      </c>
      <c r="H15" s="50">
        <v>59.13673</v>
      </c>
      <c r="I15" s="50">
        <v>0</v>
      </c>
      <c r="J15" s="50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</row>
    <row r="16" s="13" customFormat="1" ht="14.25" customHeight="1" spans="1:25">
      <c r="A16" s="46" t="s">
        <v>139</v>
      </c>
      <c r="B16" s="47" t="s">
        <v>124</v>
      </c>
      <c r="C16" s="47" t="s">
        <v>125</v>
      </c>
      <c r="D16" s="48"/>
      <c r="E16" s="48" t="s">
        <v>167</v>
      </c>
      <c r="F16" s="31">
        <f t="shared" si="0"/>
        <v>90.979584</v>
      </c>
      <c r="G16" s="31">
        <f t="shared" si="1"/>
        <v>90.979584</v>
      </c>
      <c r="H16" s="50">
        <v>90.979584</v>
      </c>
      <c r="I16" s="50">
        <v>0</v>
      </c>
      <c r="J16" s="50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D27" sqref="D27"/>
    </sheetView>
  </sheetViews>
  <sheetFormatPr defaultColWidth="10" defaultRowHeight="13.5"/>
  <cols>
    <col min="1" max="1" width="13" style="13" customWidth="1"/>
    <col min="2" max="2" width="33.375" style="13" customWidth="1"/>
    <col min="3" max="5" width="25.625" style="13" customWidth="1"/>
    <col min="6" max="10" width="9.75" style="13" customWidth="1"/>
    <col min="11" max="16384" width="10" style="13"/>
  </cols>
  <sheetData>
    <row r="1" ht="14.25" customHeight="1" spans="1:9">
      <c r="A1" s="2"/>
      <c r="B1" s="2"/>
      <c r="C1" s="2"/>
      <c r="D1" s="2"/>
      <c r="E1" s="12" t="s">
        <v>220</v>
      </c>
      <c r="F1" s="2"/>
      <c r="G1" s="2"/>
      <c r="H1" s="2"/>
      <c r="I1" s="2"/>
    </row>
    <row r="2" ht="22.5" customHeight="1" spans="1:5">
      <c r="A2" s="3" t="s">
        <v>221</v>
      </c>
      <c r="B2" s="3"/>
      <c r="C2" s="3"/>
      <c r="D2" s="3"/>
      <c r="E2" s="3"/>
    </row>
    <row r="3" ht="14.25" customHeight="1" spans="1:9">
      <c r="A3" s="2"/>
      <c r="B3" s="2"/>
      <c r="C3" s="2"/>
      <c r="D3" s="2"/>
      <c r="E3" s="12" t="s">
        <v>4</v>
      </c>
      <c r="F3" s="2"/>
      <c r="G3" s="2"/>
      <c r="H3" s="2"/>
      <c r="I3" s="2"/>
    </row>
    <row r="4" ht="14.25" customHeight="1" spans="1:7">
      <c r="A4" s="4" t="s">
        <v>222</v>
      </c>
      <c r="B4" s="4" t="s">
        <v>223</v>
      </c>
      <c r="C4" s="4" t="s">
        <v>145</v>
      </c>
      <c r="D4" s="4"/>
      <c r="E4" s="4"/>
      <c r="F4" s="2"/>
      <c r="G4" s="2"/>
    </row>
    <row r="5" ht="9.75" customHeight="1" spans="1:9">
      <c r="A5" s="4"/>
      <c r="B5" s="4"/>
      <c r="C5" s="4" t="s">
        <v>103</v>
      </c>
      <c r="D5" s="4" t="s">
        <v>224</v>
      </c>
      <c r="E5" s="4" t="s">
        <v>225</v>
      </c>
      <c r="F5" s="2"/>
      <c r="G5" s="2"/>
      <c r="H5" s="2"/>
      <c r="I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119</v>
      </c>
      <c r="B7" s="4" t="s">
        <v>119</v>
      </c>
      <c r="C7" s="4">
        <v>1</v>
      </c>
      <c r="D7" s="4">
        <v>2</v>
      </c>
      <c r="E7" s="4">
        <v>3</v>
      </c>
    </row>
    <row r="8" ht="14.25" customHeight="1" spans="1:5">
      <c r="A8" s="30"/>
      <c r="B8" s="30" t="s">
        <v>100</v>
      </c>
      <c r="C8" s="31">
        <f>C9</f>
        <v>1353.771725</v>
      </c>
      <c r="D8" s="31">
        <f>D9</f>
        <v>1272.125261</v>
      </c>
      <c r="E8" s="31">
        <f>E9</f>
        <v>81.646464</v>
      </c>
    </row>
    <row r="9" ht="14.25" customHeight="1" spans="1:5">
      <c r="A9" s="11"/>
      <c r="B9" s="4" t="s">
        <v>226</v>
      </c>
      <c r="C9" s="32">
        <f>C10+C20+C26</f>
        <v>1353.771725</v>
      </c>
      <c r="D9" s="32">
        <f>D10+D20+D26</f>
        <v>1272.125261</v>
      </c>
      <c r="E9" s="32">
        <f>E10+E20+E26</f>
        <v>81.646464</v>
      </c>
    </row>
    <row r="10" ht="14.25" customHeight="1" spans="1:5">
      <c r="A10" s="4">
        <v>301</v>
      </c>
      <c r="B10" s="33" t="s">
        <v>148</v>
      </c>
      <c r="C10" s="34">
        <f>D10+E10</f>
        <v>1132.112861</v>
      </c>
      <c r="D10" s="35">
        <v>1132.112861</v>
      </c>
      <c r="E10" s="36">
        <v>0</v>
      </c>
    </row>
    <row r="11" ht="14.25" customHeight="1" spans="1:5">
      <c r="A11" s="4">
        <v>30101</v>
      </c>
      <c r="B11" s="37" t="s">
        <v>227</v>
      </c>
      <c r="C11" s="34">
        <f t="shared" ref="C11:C31" si="0">D11+E11</f>
        <v>393.1104</v>
      </c>
      <c r="D11" s="35">
        <v>393.1104</v>
      </c>
      <c r="E11" s="36">
        <v>0</v>
      </c>
    </row>
    <row r="12" ht="14.25" customHeight="1" spans="1:5">
      <c r="A12" s="4">
        <v>30102</v>
      </c>
      <c r="B12" s="37" t="s">
        <v>228</v>
      </c>
      <c r="C12" s="34">
        <f t="shared" si="0"/>
        <v>83.9616</v>
      </c>
      <c r="D12" s="35">
        <v>83.9616</v>
      </c>
      <c r="E12" s="36">
        <v>0</v>
      </c>
    </row>
    <row r="13" ht="14.25" customHeight="1" spans="1:5">
      <c r="A13" s="4">
        <v>30107</v>
      </c>
      <c r="B13" s="37" t="s">
        <v>229</v>
      </c>
      <c r="C13" s="34">
        <f t="shared" si="0"/>
        <v>317.7972</v>
      </c>
      <c r="D13" s="35">
        <v>317.7972</v>
      </c>
      <c r="E13" s="36">
        <v>0</v>
      </c>
    </row>
    <row r="14" ht="14.25" customHeight="1" spans="1:5">
      <c r="A14" s="38" t="s">
        <v>230</v>
      </c>
      <c r="B14" s="37" t="s">
        <v>231</v>
      </c>
      <c r="C14" s="34">
        <f t="shared" si="0"/>
        <v>121.306112</v>
      </c>
      <c r="D14" s="35">
        <v>121.306112</v>
      </c>
      <c r="E14" s="36">
        <v>0</v>
      </c>
    </row>
    <row r="15" ht="14.25" customHeight="1" spans="1:5">
      <c r="A15" s="38" t="s">
        <v>232</v>
      </c>
      <c r="B15" s="37" t="s">
        <v>233</v>
      </c>
      <c r="C15" s="34">
        <f t="shared" si="0"/>
        <v>60.653056</v>
      </c>
      <c r="D15" s="35">
        <v>60.653056</v>
      </c>
      <c r="E15" s="36">
        <v>0</v>
      </c>
    </row>
    <row r="16" ht="14.25" customHeight="1" spans="1:5">
      <c r="A16" s="4">
        <v>30110</v>
      </c>
      <c r="B16" s="37" t="s">
        <v>234</v>
      </c>
      <c r="C16" s="34">
        <f t="shared" si="0"/>
        <v>59.13673</v>
      </c>
      <c r="D16" s="35">
        <v>59.13673</v>
      </c>
      <c r="E16" s="36">
        <v>0</v>
      </c>
    </row>
    <row r="17" ht="14.25" customHeight="1" spans="1:5">
      <c r="A17" s="4">
        <v>30112</v>
      </c>
      <c r="B17" s="37" t="s">
        <v>235</v>
      </c>
      <c r="C17" s="34">
        <f t="shared" si="0"/>
        <v>5.168179</v>
      </c>
      <c r="D17" s="35">
        <v>5.168179</v>
      </c>
      <c r="E17" s="36">
        <v>0</v>
      </c>
    </row>
    <row r="18" ht="14.25" customHeight="1" spans="1:5">
      <c r="A18" s="4">
        <v>30113</v>
      </c>
      <c r="B18" s="37" t="s">
        <v>167</v>
      </c>
      <c r="C18" s="34">
        <f t="shared" si="0"/>
        <v>90.979584</v>
      </c>
      <c r="D18" s="35">
        <v>90.979584</v>
      </c>
      <c r="E18" s="36">
        <v>0</v>
      </c>
    </row>
    <row r="19" ht="14.25" customHeight="1" spans="1:5">
      <c r="A19" s="4">
        <v>30199</v>
      </c>
      <c r="B19" s="37" t="s">
        <v>236</v>
      </c>
      <c r="C19" s="34">
        <f t="shared" si="0"/>
        <v>0</v>
      </c>
      <c r="D19" s="35">
        <v>0</v>
      </c>
      <c r="E19" s="36">
        <v>0</v>
      </c>
    </row>
    <row r="20" ht="14.25" customHeight="1" spans="1:5">
      <c r="A20" s="4">
        <v>302</v>
      </c>
      <c r="B20" s="33" t="s">
        <v>149</v>
      </c>
      <c r="C20" s="34">
        <f t="shared" si="0"/>
        <v>81.646464</v>
      </c>
      <c r="D20" s="39">
        <v>0</v>
      </c>
      <c r="E20" s="35">
        <v>81.646464</v>
      </c>
    </row>
    <row r="21" ht="14.25" customHeight="1" spans="1:5">
      <c r="A21" s="4">
        <v>30201</v>
      </c>
      <c r="B21" s="37" t="s">
        <v>237</v>
      </c>
      <c r="C21" s="34">
        <f t="shared" si="0"/>
        <v>0</v>
      </c>
      <c r="D21" s="39">
        <v>0</v>
      </c>
      <c r="E21" s="35">
        <v>0</v>
      </c>
    </row>
    <row r="22" ht="14.25" customHeight="1" spans="1:5">
      <c r="A22" s="4">
        <v>30206</v>
      </c>
      <c r="B22" s="37" t="s">
        <v>238</v>
      </c>
      <c r="C22" s="34">
        <f t="shared" si="0"/>
        <v>0</v>
      </c>
      <c r="D22" s="39">
        <v>0</v>
      </c>
      <c r="E22" s="35">
        <v>0</v>
      </c>
    </row>
    <row r="23" ht="14.25" customHeight="1" spans="1:5">
      <c r="A23" s="4">
        <v>30228</v>
      </c>
      <c r="B23" s="37" t="s">
        <v>239</v>
      </c>
      <c r="C23" s="34">
        <f t="shared" si="0"/>
        <v>16.016464</v>
      </c>
      <c r="D23" s="39">
        <v>0</v>
      </c>
      <c r="E23" s="35">
        <v>16.016464</v>
      </c>
    </row>
    <row r="24" ht="14.25" customHeight="1" spans="1:5">
      <c r="A24" s="4">
        <v>30229</v>
      </c>
      <c r="B24" s="37" t="s">
        <v>240</v>
      </c>
      <c r="C24" s="34">
        <f t="shared" si="0"/>
        <v>4.3</v>
      </c>
      <c r="D24" s="39">
        <v>0</v>
      </c>
      <c r="E24" s="35">
        <v>4.3</v>
      </c>
    </row>
    <row r="25" ht="14.25" customHeight="1" spans="1:5">
      <c r="A25" s="4">
        <v>30299</v>
      </c>
      <c r="B25" s="37" t="s">
        <v>241</v>
      </c>
      <c r="C25" s="34">
        <f t="shared" si="0"/>
        <v>61.33</v>
      </c>
      <c r="D25" s="39">
        <v>0</v>
      </c>
      <c r="E25" s="35">
        <v>61.33</v>
      </c>
    </row>
    <row r="26" ht="14.25" customHeight="1" spans="1:5">
      <c r="A26" s="4">
        <v>303</v>
      </c>
      <c r="B26" s="33" t="s">
        <v>150</v>
      </c>
      <c r="C26" s="34">
        <f t="shared" si="0"/>
        <v>140.0124</v>
      </c>
      <c r="D26" s="35">
        <v>140.0124</v>
      </c>
      <c r="E26" s="36">
        <v>0</v>
      </c>
    </row>
    <row r="27" ht="14.25" customHeight="1" spans="1:5">
      <c r="A27" s="4">
        <v>30302</v>
      </c>
      <c r="B27" s="37" t="s">
        <v>242</v>
      </c>
      <c r="C27" s="34">
        <f t="shared" si="0"/>
        <v>124.0404</v>
      </c>
      <c r="D27" s="35">
        <v>124.0404</v>
      </c>
      <c r="E27" s="36">
        <v>0</v>
      </c>
    </row>
    <row r="28" ht="14.25" customHeight="1" spans="1:5">
      <c r="A28" s="4">
        <v>30305</v>
      </c>
      <c r="B28" s="37" t="s">
        <v>243</v>
      </c>
      <c r="C28" s="34">
        <f t="shared" si="0"/>
        <v>15.912</v>
      </c>
      <c r="D28" s="35">
        <v>15.912</v>
      </c>
      <c r="E28" s="36">
        <v>0</v>
      </c>
    </row>
    <row r="29" ht="14.25" customHeight="1" spans="1:5">
      <c r="A29" s="4">
        <v>30307</v>
      </c>
      <c r="B29" s="37" t="s">
        <v>244</v>
      </c>
      <c r="C29" s="34">
        <f t="shared" si="0"/>
        <v>0</v>
      </c>
      <c r="D29" s="35">
        <v>0</v>
      </c>
      <c r="E29" s="36">
        <v>0</v>
      </c>
    </row>
    <row r="30" ht="14.25" customHeight="1" spans="1:5">
      <c r="A30" s="4">
        <v>30308</v>
      </c>
      <c r="B30" s="37" t="s">
        <v>245</v>
      </c>
      <c r="C30" s="34">
        <f t="shared" si="0"/>
        <v>0.06</v>
      </c>
      <c r="D30" s="35">
        <v>0.06</v>
      </c>
      <c r="E30" s="36">
        <v>0</v>
      </c>
    </row>
    <row r="31" ht="14.25" customHeight="1" spans="1:5">
      <c r="A31" s="4">
        <v>30399</v>
      </c>
      <c r="B31" s="40" t="s">
        <v>246</v>
      </c>
      <c r="C31" s="34">
        <f t="shared" si="0"/>
        <v>0</v>
      </c>
      <c r="D31" s="39">
        <v>0</v>
      </c>
      <c r="E31" s="39">
        <v>0</v>
      </c>
    </row>
    <row r="32" ht="14.25" customHeight="1" spans="2:2">
      <c r="B32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7" sqref="C17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6"/>
      <c r="B1" s="16"/>
      <c r="C1" s="23" t="s">
        <v>247</v>
      </c>
    </row>
    <row r="2" ht="29.45" customHeight="1" spans="1:3">
      <c r="A2" s="17" t="s">
        <v>248</v>
      </c>
      <c r="B2" s="17"/>
      <c r="C2" s="17"/>
    </row>
    <row r="3" ht="14.25" customHeight="1" spans="1:3">
      <c r="A3" s="16"/>
      <c r="B3" s="16"/>
      <c r="C3" s="23" t="s">
        <v>4</v>
      </c>
    </row>
    <row r="4" ht="31.7" customHeight="1" spans="1:3">
      <c r="A4" s="25" t="s">
        <v>249</v>
      </c>
      <c r="B4" s="25" t="s">
        <v>250</v>
      </c>
      <c r="C4" s="25" t="s">
        <v>251</v>
      </c>
    </row>
    <row r="5" ht="17.1" customHeight="1" spans="1:3">
      <c r="A5" s="25" t="s">
        <v>119</v>
      </c>
      <c r="B5" s="26">
        <v>1</v>
      </c>
      <c r="C5" s="26">
        <v>2</v>
      </c>
    </row>
    <row r="6" ht="17.1" customHeight="1" spans="1:3">
      <c r="A6" s="27" t="s">
        <v>120</v>
      </c>
      <c r="B6" s="28">
        <f>B7+B13+B14</f>
        <v>0</v>
      </c>
      <c r="C6" s="28">
        <f>C7+C13+C14</f>
        <v>0</v>
      </c>
    </row>
    <row r="7" ht="17.1" customHeight="1" spans="1:3">
      <c r="A7" s="26" t="s">
        <v>252</v>
      </c>
      <c r="B7" s="29">
        <f>SUM(B8:B10)</f>
        <v>0</v>
      </c>
      <c r="C7" s="29">
        <f>SUM(C8:C10)</f>
        <v>0</v>
      </c>
    </row>
    <row r="8" ht="17.1" customHeight="1" spans="1:3">
      <c r="A8" s="26" t="s">
        <v>253</v>
      </c>
      <c r="B8" s="29">
        <v>0</v>
      </c>
      <c r="C8" s="29">
        <v>0</v>
      </c>
    </row>
    <row r="9" ht="17.1" customHeight="1" spans="1:3">
      <c r="A9" s="26" t="s">
        <v>254</v>
      </c>
      <c r="B9" s="29">
        <v>0</v>
      </c>
      <c r="C9" s="29">
        <v>0</v>
      </c>
    </row>
    <row r="10" ht="17.1" customHeight="1" spans="1:3">
      <c r="A10" s="26" t="s">
        <v>255</v>
      </c>
      <c r="B10" s="29">
        <f>SUM(B11:B12)</f>
        <v>0</v>
      </c>
      <c r="C10" s="29">
        <f>SUM(C11:C12)</f>
        <v>0</v>
      </c>
    </row>
    <row r="11" ht="17.1" customHeight="1" spans="1:3">
      <c r="A11" s="26" t="s">
        <v>256</v>
      </c>
      <c r="B11" s="29">
        <v>0</v>
      </c>
      <c r="C11" s="29">
        <v>0</v>
      </c>
    </row>
    <row r="12" ht="17.1" customHeight="1" spans="1:3">
      <c r="A12" s="26" t="s">
        <v>257</v>
      </c>
      <c r="B12" s="29">
        <v>0</v>
      </c>
      <c r="C12" s="29">
        <v>0</v>
      </c>
    </row>
    <row r="13" ht="17.1" customHeight="1" spans="1:3">
      <c r="A13" s="26" t="s">
        <v>258</v>
      </c>
      <c r="B13" s="29">
        <v>0</v>
      </c>
      <c r="C13" s="29">
        <v>0</v>
      </c>
    </row>
    <row r="14" ht="17.1" customHeight="1" spans="1:3">
      <c r="A14" s="26" t="s">
        <v>259</v>
      </c>
      <c r="B14" s="29">
        <v>0</v>
      </c>
      <c r="C14" s="29">
        <v>0</v>
      </c>
    </row>
  </sheetData>
  <mergeCells count="1">
    <mergeCell ref="A2:C2"/>
  </mergeCells>
  <printOptions horizontalCentered="1"/>
  <pageMargins left="0.747916666666667" right="0.747916666666667" top="0.275" bottom="0.2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D7" sqref="D7:F8"/>
    </sheetView>
  </sheetViews>
  <sheetFormatPr defaultColWidth="10" defaultRowHeight="13.5"/>
  <cols>
    <col min="1" max="3" width="3.75" style="13" customWidth="1"/>
    <col min="4" max="4" width="5.875" style="13" customWidth="1"/>
    <col min="5" max="5" width="10.375" style="13" customWidth="1"/>
    <col min="6" max="6" width="4.875" style="13" customWidth="1"/>
    <col min="7" max="7" width="4.125" style="13" customWidth="1"/>
    <col min="8" max="8" width="5.5" style="13" customWidth="1"/>
    <col min="9" max="9" width="6.125" style="13" customWidth="1"/>
    <col min="10" max="11" width="6.5" style="13" customWidth="1"/>
    <col min="12" max="12" width="3.75" style="13" customWidth="1"/>
    <col min="13" max="13" width="6.375" style="13" customWidth="1"/>
    <col min="14" max="14" width="6.75" style="13" customWidth="1"/>
    <col min="15" max="15" width="6.625" style="13" customWidth="1"/>
    <col min="16" max="16" width="7.75" style="13" customWidth="1"/>
    <col min="17" max="17" width="7.25" style="13" customWidth="1"/>
    <col min="18" max="18" width="4.625" style="13" customWidth="1"/>
    <col min="19" max="19" width="7.5" style="13" customWidth="1"/>
    <col min="20" max="21" width="5.875" style="13" customWidth="1"/>
    <col min="22" max="22" width="4.375" style="13" customWidth="1"/>
    <col min="23" max="23" width="4.5" style="13" customWidth="1"/>
    <col min="24" max="24" width="4.875" style="13" customWidth="1"/>
    <col min="25" max="25" width="4.25" style="13" customWidth="1"/>
    <col min="26" max="26" width="9.75" style="13" customWidth="1"/>
    <col min="27" max="16384" width="10" style="13"/>
  </cols>
  <sheetData>
    <row r="1" ht="45.2" customHeight="1" spans="1:25">
      <c r="A1" s="2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2" t="s">
        <v>260</v>
      </c>
      <c r="Y1" s="12"/>
    </row>
    <row r="2" ht="19.5" customHeight="1" spans="1:25">
      <c r="A2" s="3" t="s">
        <v>261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2" t="s">
        <v>4</v>
      </c>
      <c r="Y3" s="12"/>
    </row>
    <row r="4" ht="14.25" customHeight="1" spans="1:25">
      <c r="A4" s="4" t="s">
        <v>86</v>
      </c>
      <c r="B4" s="4"/>
      <c r="C4" s="4"/>
      <c r="D4" s="4" t="s">
        <v>87</v>
      </c>
      <c r="E4" s="4" t="s">
        <v>144</v>
      </c>
      <c r="F4" s="4" t="s">
        <v>93</v>
      </c>
      <c r="G4" s="4" t="s">
        <v>145</v>
      </c>
      <c r="H4" s="4"/>
      <c r="I4" s="4"/>
      <c r="J4" s="4"/>
      <c r="K4" s="4"/>
      <c r="L4" s="4" t="s">
        <v>146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147</v>
      </c>
      <c r="X4" s="4"/>
      <c r="Y4" s="4"/>
    </row>
    <row r="5" ht="41.45" customHeight="1" spans="1:25">
      <c r="A5" s="4" t="s">
        <v>90</v>
      </c>
      <c r="B5" s="4" t="s">
        <v>91</v>
      </c>
      <c r="C5" s="4" t="s">
        <v>92</v>
      </c>
      <c r="D5" s="4"/>
      <c r="E5" s="4"/>
      <c r="F5" s="4"/>
      <c r="G5" s="4" t="s">
        <v>103</v>
      </c>
      <c r="H5" s="4" t="s">
        <v>148</v>
      </c>
      <c r="I5" s="4" t="s">
        <v>149</v>
      </c>
      <c r="J5" s="4" t="s">
        <v>150</v>
      </c>
      <c r="K5" s="4" t="s">
        <v>151</v>
      </c>
      <c r="L5" s="4" t="s">
        <v>103</v>
      </c>
      <c r="M5" s="4" t="s">
        <v>148</v>
      </c>
      <c r="N5" s="4" t="s">
        <v>149</v>
      </c>
      <c r="O5" s="4" t="s">
        <v>150</v>
      </c>
      <c r="P5" s="4" t="s">
        <v>152</v>
      </c>
      <c r="Q5" s="4" t="s">
        <v>153</v>
      </c>
      <c r="R5" s="4" t="s">
        <v>154</v>
      </c>
      <c r="S5" s="4" t="s">
        <v>155</v>
      </c>
      <c r="T5" s="4" t="s">
        <v>156</v>
      </c>
      <c r="U5" s="4" t="s">
        <v>151</v>
      </c>
      <c r="V5" s="4" t="s">
        <v>157</v>
      </c>
      <c r="W5" s="4" t="s">
        <v>103</v>
      </c>
      <c r="X5" s="4" t="s">
        <v>145</v>
      </c>
      <c r="Y5" s="4" t="s">
        <v>158</v>
      </c>
    </row>
    <row r="6" ht="14.25" customHeight="1" spans="1:25">
      <c r="A6" s="4" t="s">
        <v>159</v>
      </c>
      <c r="B6" s="4" t="s">
        <v>159</v>
      </c>
      <c r="C6" s="4" t="s">
        <v>159</v>
      </c>
      <c r="D6" s="4" t="s">
        <v>119</v>
      </c>
      <c r="E6" s="4" t="s">
        <v>119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 t="s">
        <v>120</v>
      </c>
      <c r="F7" s="6"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4.25" customHeight="1" spans="1:25">
      <c r="A8" s="8"/>
      <c r="B8" s="8"/>
      <c r="C8" s="8"/>
      <c r="D8" s="8">
        <v>401011</v>
      </c>
      <c r="E8" s="8" t="s">
        <v>226</v>
      </c>
      <c r="F8" s="9">
        <v>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ht="14.25" customHeight="1" spans="1:25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ht="14.25" customHeight="1" spans="1:25">
      <c r="A10" s="8"/>
      <c r="B10" s="8"/>
      <c r="C10" s="8"/>
      <c r="D10" s="11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ht="14.25" customHeight="1"/>
    <row r="12" ht="14.25" customHeight="1" spans="1:5">
      <c r="A12" s="2" t="s">
        <v>262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rintOptions horizontalCentered="1"/>
  <pageMargins left="0.393055555555556" right="0.196527777777778" top="0.275" bottom="0.2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表1.部门收支总表</vt:lpstr>
      <vt:lpstr>表2.部门收入总表</vt:lpstr>
      <vt:lpstr>表3.部门支出总表</vt:lpstr>
      <vt:lpstr>表4.财政拨款收支总表</vt:lpstr>
      <vt:lpstr>表5.一般公共预算支出表</vt:lpstr>
      <vt:lpstr>表6.一般公共预算基本支出表</vt:lpstr>
      <vt:lpstr>表7.一般公共预算“三公”经费支出表</vt:lpstr>
      <vt:lpstr>表8.政府性基金预算支出表</vt:lpstr>
      <vt:lpstr>表9.国有资本经营预算支出表</vt:lpstr>
      <vt:lpstr>表10.政府采购预算表</vt:lpstr>
      <vt:lpstr>表11.政府购买服务预算表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2022-02-08T08:47:00Z</cp:lastPrinted>
  <dcterms:modified xsi:type="dcterms:W3CDTF">2022-02-17T05:23:27Z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05D0E812DC134173BA792840B0815F4E</vt:lpwstr>
  </property>
</Properties>
</file>