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240" tabRatio="661" firstSheet="4" activeTab="5"/>
  </bookViews>
  <sheets>
    <sheet name="封面" sheetId="1" r:id="rId1"/>
    <sheet name="表1.部门收支总表" sheetId="6" r:id="rId2"/>
    <sheet name="表2.部门收入总表" sheetId="7" r:id="rId3"/>
    <sheet name="表3.部门支出总表" sheetId="8" r:id="rId4"/>
    <sheet name="表4.财政拨款收支总表" sheetId="2" r:id="rId5"/>
    <sheet name="表5.一般公共预算支出表" sheetId="3" r:id="rId6"/>
    <sheet name="表6.一般公共预算基本支出表" sheetId="4" r:id="rId7"/>
    <sheet name="表7.一般公共预算“三公”经费支出表" sheetId="5" r:id="rId8"/>
    <sheet name="表8.政府性基金预算支出表" sheetId="9" r:id="rId9"/>
    <sheet name="表9.国有资本经营预算支出表" sheetId="10" r:id="rId10"/>
    <sheet name="表10.政府采购预算表" sheetId="11" r:id="rId11"/>
    <sheet name="表11.政府购买服务预算表" sheetId="12" r:id="rId12"/>
  </sheets>
  <definedNames>
    <definedName name="_xlnm.Print_Titles" localSheetId="10">表10.政府采购预算表!$1:$9</definedName>
    <definedName name="_xlnm.Print_Titles" localSheetId="1">表1.部门收支总表!$1:$3</definedName>
    <definedName name="_xlnm.Print_Titles" localSheetId="2">表2.部门收入总表!$1:$3</definedName>
  </definedNames>
  <calcPr calcId="144525"/>
</workbook>
</file>

<file path=xl/sharedStrings.xml><?xml version="1.0" encoding="utf-8"?>
<sst xmlns="http://schemas.openxmlformats.org/spreadsheetml/2006/main" count="1512" uniqueCount="344">
  <si>
    <t>附件2</t>
  </si>
  <si>
    <t>鹿寨县导江乡                                                         2022年部门（单位）预算公开表</t>
  </si>
  <si>
    <t>公开01表</t>
  </si>
  <si>
    <t xml:space="preserve"> 部  门  收  支  总  表</t>
  </si>
  <si>
    <t>单位：万元</t>
  </si>
  <si>
    <t>收            入</t>
  </si>
  <si>
    <t>支                  出</t>
  </si>
  <si>
    <t>项                    目</t>
  </si>
  <si>
    <t>预算数</t>
  </si>
  <si>
    <t>项             目</t>
  </si>
  <si>
    <t>一、一般公共预算资金</t>
  </si>
  <si>
    <t>一、一般公共服务支出</t>
  </si>
  <si>
    <t>一、基本支出</t>
  </si>
  <si>
    <t xml:space="preserve">   1.经费拨款(补助)</t>
  </si>
  <si>
    <t>二、外交支出</t>
  </si>
  <si>
    <t xml:space="preserve">    1.工资福利支出</t>
  </si>
  <si>
    <t xml:space="preserve">   2.纳入预算管理的非税收入安排的资金</t>
  </si>
  <si>
    <t>三、国防支出</t>
  </si>
  <si>
    <t xml:space="preserve">    2.商品和服务支出</t>
  </si>
  <si>
    <t xml:space="preserve">       专项收入</t>
  </si>
  <si>
    <t>四、公共安全支出</t>
  </si>
  <si>
    <t xml:space="preserve">    3.对个人和家庭的补助</t>
  </si>
  <si>
    <t xml:space="preserve">       行政事业性收费收入</t>
  </si>
  <si>
    <t>五、教育支出</t>
  </si>
  <si>
    <t xml:space="preserve">    4.对社会保障基金补助</t>
  </si>
  <si>
    <t xml:space="preserve">       罚没收入</t>
  </si>
  <si>
    <t>六、科学技术支出</t>
  </si>
  <si>
    <t>二、项目支出</t>
  </si>
  <si>
    <t xml:space="preserve">       国有资源(资产)有偿使用收入</t>
  </si>
  <si>
    <t>七、文化旅游体育与传媒支出</t>
  </si>
  <si>
    <t xml:space="preserve">       捐赠收入</t>
  </si>
  <si>
    <t>八、社会保障和就业支出</t>
  </si>
  <si>
    <t xml:space="preserve">       政府住房基金收入</t>
  </si>
  <si>
    <t>九、卫生健康支出</t>
  </si>
  <si>
    <t>二、政府性基金收入</t>
  </si>
  <si>
    <t>十、节能环保支出</t>
  </si>
  <si>
    <t xml:space="preserve">    4.债务利息及费用支出</t>
  </si>
  <si>
    <t>三、国有资本经营收入</t>
  </si>
  <si>
    <t>十一、城乡社区支出</t>
  </si>
  <si>
    <t xml:space="preserve">    5.资本性支出（基本建设）</t>
  </si>
  <si>
    <t>四、纳入财政专户管理的收入安排的资金</t>
  </si>
  <si>
    <t>十二、农林水支出</t>
  </si>
  <si>
    <t xml:space="preserve">    6.资本性支出</t>
  </si>
  <si>
    <t xml:space="preserve">   1.教育收费收入</t>
  </si>
  <si>
    <t>十三、交通运输支出</t>
  </si>
  <si>
    <t xml:space="preserve">    7.对企业补助（基本建设）</t>
  </si>
  <si>
    <t xml:space="preserve">   2.其他收入</t>
  </si>
  <si>
    <t>十四、资源勘探工业信息等支出</t>
  </si>
  <si>
    <t xml:space="preserve">    8.对企业补助</t>
  </si>
  <si>
    <t>五、未纳入财政专户管理的收入安排的资金</t>
  </si>
  <si>
    <t>十五、商业服务业等支出</t>
  </si>
  <si>
    <t xml:space="preserve">    9.对社会保障基金补助</t>
  </si>
  <si>
    <t xml:space="preserve">   1.事业收入</t>
  </si>
  <si>
    <t>十六、金融支出</t>
  </si>
  <si>
    <t xml:space="preserve">    10.其他支出</t>
  </si>
  <si>
    <t xml:space="preserve">   2.经营收入</t>
  </si>
  <si>
    <t>十七、援助其他地区支出</t>
  </si>
  <si>
    <t xml:space="preserve">   3.其他收入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</si>
  <si>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</si>
  <si>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</si>
  <si>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</si>
  <si>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</si>
  <si>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</si>
  <si>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</si>
  <si>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</si>
  <si>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</si>
  <si>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</si>
  <si>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</si>
  <si>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</si>
  <si>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本  年  收  入  合  计</t>
  </si>
  <si>
    <t>本  年  支  出  合  计</t>
  </si>
  <si>
    <t>六、上年结余(结转)收入</t>
  </si>
  <si>
    <t>二十九、结转下年支出</t>
  </si>
  <si>
    <t>三、结转下年支出</t>
  </si>
  <si>
    <t xml:space="preserve">    1.一般公共预算资金结余(结转)</t>
  </si>
  <si>
    <t xml:space="preserve">    1.基本支出结转</t>
  </si>
  <si>
    <t xml:space="preserve">    2.政府性基金收入结余(结转)</t>
  </si>
  <si>
    <t xml:space="preserve">    2.项目支出结转</t>
  </si>
  <si>
    <t xml:space="preserve">    3.国有资本经营收入结余(结转)</t>
  </si>
  <si>
    <t xml:space="preserve">    </t>
  </si>
  <si>
    <t xml:space="preserve">    4.纳入财政专户管理的收入安排的资金结余(结转)</t>
  </si>
  <si>
    <t xml:space="preserve">    5.未纳入财政专户管理的收入安排的资金结余(结转)</t>
  </si>
  <si>
    <t>收      入      总      计</t>
  </si>
  <si>
    <t>支　　　出　　　总　　　计</t>
  </si>
  <si>
    <t>公开02表</t>
  </si>
  <si>
    <t>部门收入总表</t>
  </si>
  <si>
    <t>科目编码</t>
  </si>
  <si>
    <t>单位代码</t>
  </si>
  <si>
    <t>单位名称（功能科目名称）</t>
  </si>
  <si>
    <t>资金来源</t>
  </si>
  <si>
    <t>类</t>
  </si>
  <si>
    <t>款</t>
  </si>
  <si>
    <t>项</t>
  </si>
  <si>
    <t>总计</t>
  </si>
  <si>
    <t>一般公共预算资金</t>
  </si>
  <si>
    <t>政府性基金收入</t>
  </si>
  <si>
    <t>国有资本经营收入</t>
  </si>
  <si>
    <t>纳入财政专户管理的收入安排的资金</t>
  </si>
  <si>
    <t>未纳入财政专户管理的收入安排的资金</t>
  </si>
  <si>
    <t>上年结余（结转）</t>
  </si>
  <si>
    <t>合计</t>
  </si>
  <si>
    <t>经费拨款(补助)</t>
  </si>
  <si>
    <t>纳入预算管理的非税收入安排的资金</t>
  </si>
  <si>
    <t>小计</t>
  </si>
  <si>
    <t>教育收费收入</t>
  </si>
  <si>
    <t>其他收入</t>
  </si>
  <si>
    <t>事业收入</t>
  </si>
  <si>
    <t>经营收入</t>
  </si>
  <si>
    <t>一般公共预算资金结余(结转)</t>
  </si>
  <si>
    <t>政府性基金收入结余(结转)</t>
  </si>
  <si>
    <t>国有资本经营收入结余(结转)</t>
  </si>
  <si>
    <t>纳入财政专户管理的收入安排的资金结余(结转)</t>
  </si>
  <si>
    <t>未纳入财政专户管理的收入安排的资金结余(结转)</t>
  </si>
  <si>
    <t>专项收入</t>
  </si>
  <si>
    <t>行政事业性收费收入</t>
  </si>
  <si>
    <t>罚没收入</t>
  </si>
  <si>
    <t>国有资源(资产)有偿使用收入</t>
  </si>
  <si>
    <t>捐赠收入</t>
  </si>
  <si>
    <t>政府住房基金收入</t>
  </si>
  <si>
    <t>**</t>
  </si>
  <si>
    <t>合  计</t>
  </si>
  <si>
    <t>509</t>
  </si>
  <si>
    <t>导江乡</t>
  </si>
  <si>
    <t>509001</t>
  </si>
  <si>
    <t>鹿寨县导江乡人民政府</t>
  </si>
  <si>
    <t>201</t>
  </si>
  <si>
    <t>01</t>
  </si>
  <si>
    <t>04</t>
  </si>
  <si>
    <t>人大会议</t>
  </si>
  <si>
    <t>03</t>
  </si>
  <si>
    <t>行政运行</t>
  </si>
  <si>
    <t>02</t>
  </si>
  <si>
    <t>一般行政管理事务</t>
  </si>
  <si>
    <t>11</t>
  </si>
  <si>
    <t>29</t>
  </si>
  <si>
    <t>31</t>
  </si>
  <si>
    <t>38</t>
  </si>
  <si>
    <t>99</t>
  </si>
  <si>
    <t>其他市场监督管理事务</t>
  </si>
  <si>
    <t>204</t>
  </si>
  <si>
    <t>其他公共安全支出</t>
  </si>
  <si>
    <t>208</t>
  </si>
  <si>
    <t>05</t>
  </si>
  <si>
    <t>行政单位离退休</t>
  </si>
  <si>
    <t>机关事业单位基本养老保险缴费支出</t>
  </si>
  <si>
    <t>06</t>
  </si>
  <si>
    <t>机关事业单位职业年金缴费支出</t>
  </si>
  <si>
    <t>其他社会保障和就业支出</t>
  </si>
  <si>
    <t>210</t>
  </si>
  <si>
    <t>行政单位医疗</t>
  </si>
  <si>
    <t>公务员医疗补助</t>
  </si>
  <si>
    <t>212</t>
  </si>
  <si>
    <t>城乡社区环境卫生</t>
  </si>
  <si>
    <t>213</t>
  </si>
  <si>
    <t>07</t>
  </si>
  <si>
    <t>对村民委员会和村党支部的补助</t>
  </si>
  <si>
    <t>221</t>
  </si>
  <si>
    <t>住房公积金</t>
  </si>
  <si>
    <t>509002</t>
  </si>
  <si>
    <t>鹿寨县导江财政所</t>
  </si>
  <si>
    <t>50</t>
  </si>
  <si>
    <t>事业运行</t>
  </si>
  <si>
    <t>509003</t>
  </si>
  <si>
    <t>鹿寨县导江乡文化体育和广播电视站</t>
  </si>
  <si>
    <t>207</t>
  </si>
  <si>
    <t>08</t>
  </si>
  <si>
    <t>广播电视事务</t>
  </si>
  <si>
    <t>事业单位离退休</t>
  </si>
  <si>
    <t>事业单位医疗</t>
  </si>
  <si>
    <t>509008</t>
  </si>
  <si>
    <t>鹿寨县导江乡卫生和计划生育服务所</t>
  </si>
  <si>
    <t>17</t>
  </si>
  <si>
    <t>计划生育服务</t>
  </si>
  <si>
    <t>509009</t>
  </si>
  <si>
    <t>鹿寨县导江乡乡村建设综合服务中心</t>
  </si>
  <si>
    <t>其他城乡社区管理事务支出</t>
  </si>
  <si>
    <t>509014</t>
  </si>
  <si>
    <t>鹿寨县导江乡社会保障服务中心</t>
  </si>
  <si>
    <t>社会保险业务管理事务</t>
  </si>
  <si>
    <t>509016</t>
  </si>
  <si>
    <t>鹿寨县导江乡水利站</t>
  </si>
  <si>
    <t>10</t>
  </si>
  <si>
    <t>水土保持</t>
  </si>
  <si>
    <t>509017</t>
  </si>
  <si>
    <t>鹿寨县导江乡退役军人服务站</t>
  </si>
  <si>
    <t>28</t>
  </si>
  <si>
    <t>509018</t>
  </si>
  <si>
    <t>鹿寨县导江乡农业技术推广站</t>
  </si>
  <si>
    <t>509019</t>
  </si>
  <si>
    <t>鹿寨县导江乡农业机械化技术推广与管理站</t>
  </si>
  <si>
    <t>509020</t>
  </si>
  <si>
    <t>鹿寨县导江乡水产畜牧兽医站</t>
  </si>
  <si>
    <t>509021</t>
  </si>
  <si>
    <t>鹿寨县导江乡扶贫开发工作站</t>
  </si>
  <si>
    <t xml:space="preserve">                                </t>
  </si>
  <si>
    <t>公开03表</t>
  </si>
  <si>
    <t>部门支出总表</t>
  </si>
  <si>
    <t>单位名称(功能分类科目名称)</t>
  </si>
  <si>
    <t>基本支出</t>
  </si>
  <si>
    <t xml:space="preserve"> 项目支出 </t>
  </si>
  <si>
    <t>结转下年支出</t>
  </si>
  <si>
    <t>工资福利支出</t>
  </si>
  <si>
    <t>商品和服务支出</t>
  </si>
  <si>
    <t>对个人和家庭的补助</t>
  </si>
  <si>
    <t>对社会保障基金补助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</si>
  <si>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</si>
  <si>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</si>
  <si>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</si>
  <si>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</si>
  <si>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</si>
  <si>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其他支出</t>
  </si>
  <si>
    <t>项目支出</t>
  </si>
  <si>
    <t xml:space="preserve"> ** </t>
  </si>
  <si>
    <t>公开04表</t>
  </si>
  <si>
    <t>财政拨款收支总表</t>
  </si>
  <si>
    <t>收             入</t>
  </si>
  <si>
    <t>支          出</t>
  </si>
  <si>
    <t>项  目</t>
  </si>
  <si>
    <t>收入数</t>
  </si>
  <si>
    <t>项  目（按支出功能科目分类）</t>
  </si>
  <si>
    <t>一般公共预算拨款</t>
  </si>
  <si>
    <t>政府性基金预算</t>
  </si>
  <si>
    <t>国有资本经营预算</t>
  </si>
  <si>
    <t xml:space="preserve">    一、一般公共预算拨款</t>
  </si>
  <si>
    <t xml:space="preserve">    一、一般公共服务支出</t>
  </si>
  <si>
    <t xml:space="preserve">    二、政府性基金预算拨款</t>
  </si>
  <si>
    <t xml:space="preserve">    二、外交支出</t>
  </si>
  <si>
    <t xml:space="preserve">    三、国有资本经营预算拨款</t>
  </si>
  <si>
    <t xml:space="preserve">    三、国防支出</t>
  </si>
  <si>
    <t xml:space="preserve">    四、公共安全支出</t>
  </si>
  <si>
    <t xml:space="preserve">    五、教育支出</t>
  </si>
  <si>
    <t xml:space="preserve">    六、科学技术支出</t>
  </si>
  <si>
    <t xml:space="preserve">    七、文化旅游体育与传媒支出</t>
  </si>
  <si>
    <t xml:space="preserve">    八、社会保障和就业支出</t>
  </si>
  <si>
    <t xml:space="preserve">    九、卫生健康支出</t>
  </si>
  <si>
    <t xml:space="preserve">    十、节能环保支出</t>
  </si>
  <si>
    <t xml:space="preserve">    十一、城乡社区支出</t>
  </si>
  <si>
    <t xml:space="preserve">    十二、农林水支出</t>
  </si>
  <si>
    <t xml:space="preserve">    十三、交通运输支出</t>
  </si>
  <si>
    <t xml:space="preserve">    十四、资源勘探工业信息等支出</t>
  </si>
  <si>
    <t xml:space="preserve">    十五、商业服务业等支出</t>
  </si>
  <si>
    <t xml:space="preserve">    十六、金融支出</t>
  </si>
  <si>
    <t xml:space="preserve">    十七、援助其他地区支出</t>
  </si>
  <si>
    <t xml:space="preserve">    十八、自然资源海洋气象等支出</t>
  </si>
  <si>
    <t xml:space="preserve">    十九、住房保障支出</t>
  </si>
  <si>
    <t xml:space="preserve">    二十、粮油物资储备支出</t>
  </si>
  <si>
    <t xml:space="preserve">    二十一、国有资本经营预算支出</t>
  </si>
  <si>
    <t xml:space="preserve">    二十二、灾害防治及应急管理支出</t>
  </si>
  <si>
    <t xml:space="preserve">    二十三、预备费</t>
  </si>
  <si>
    <t xml:space="preserve">    二十四、其他支出</t>
  </si>
  <si>
    <t xml:space="preserve">    二十五、转移性支出</t>
  </si>
  <si>
    <t xml:space="preserve">    二十六、债务还本支出</t>
  </si>
  <si>
    <t xml:space="preserve">    二十七、债务付息支出</t>
  </si>
  <si>
    <t xml:space="preserve">    二十八、债务发行费用支出</t>
  </si>
  <si>
    <t xml:space="preserve">    四、上年结转</t>
  </si>
  <si>
    <t xml:space="preserve">    二十九、结转下年</t>
  </si>
  <si>
    <t xml:space="preserve">        1.一般公共预算拨款(结转)</t>
  </si>
  <si>
    <t xml:space="preserve">        2.政府性基金预算拨款(结转)</t>
  </si>
  <si>
    <t xml:space="preserve">        3.国有资本经营预算拨款(结转)</t>
  </si>
  <si>
    <t>收   入   合   计</t>
  </si>
  <si>
    <t>支   出   合   计</t>
  </si>
  <si>
    <t>公开05表</t>
  </si>
  <si>
    <t>一般公共预算资金支出预算表</t>
  </si>
  <si>
    <t>部门代码</t>
  </si>
  <si>
    <t>部门名称(功能分类科目名称)</t>
  </si>
  <si>
    <t>公开06表</t>
  </si>
  <si>
    <t>一般公共预算基本支出表（按部门经济分类)</t>
  </si>
  <si>
    <t>部门（科目）编码</t>
  </si>
  <si>
    <t>部门（科目）名称</t>
  </si>
  <si>
    <t>人员经费</t>
  </si>
  <si>
    <t>公用经费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</si>
  <si>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</si>
  <si>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</si>
  <si>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</si>
  <si>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</si>
  <si>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</si>
  <si>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</si>
  <si>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</si>
  <si>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</si>
  <si>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</si>
  <si>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办公费</t>
  </si>
  <si>
    <t>印刷费</t>
  </si>
  <si>
    <t>水费</t>
  </si>
  <si>
    <t>电费</t>
  </si>
  <si>
    <t>邮电费</t>
  </si>
  <si>
    <t>差旅费</t>
  </si>
  <si>
    <t>维修（护）费</t>
  </si>
  <si>
    <t>会议费</t>
  </si>
  <si>
    <t>培训费</t>
  </si>
  <si>
    <t>公务接待费</t>
  </si>
  <si>
    <t>工会经费</t>
  </si>
  <si>
    <t>福利费</t>
  </si>
  <si>
    <t>公务用车运行维护费</t>
  </si>
  <si>
    <t>其他交通费用</t>
  </si>
  <si>
    <t>其他商品和服务支出</t>
  </si>
  <si>
    <t>退休费</t>
  </si>
  <si>
    <t>生活补助</t>
  </si>
  <si>
    <t>医疗费补助</t>
  </si>
  <si>
    <t>其他对个人和家庭的补助</t>
  </si>
  <si>
    <t xml:space="preserve"> 公开07表 </t>
  </si>
  <si>
    <t>一般公共预算“三公”经费支出表</t>
  </si>
  <si>
    <t>项目</t>
  </si>
  <si>
    <t>全口径</t>
  </si>
  <si>
    <t>其中：一般公共预算</t>
  </si>
  <si>
    <t>一、"三公"经费小计</t>
  </si>
  <si>
    <t xml:space="preserve">    （一）因公出国（境）费</t>
  </si>
  <si>
    <t xml:space="preserve">    （二）公务接待费</t>
  </si>
  <si>
    <t xml:space="preserve">    （三）公务用车费</t>
  </si>
  <si>
    <t xml:space="preserve">          1.公务用车运行维护费</t>
  </si>
  <si>
    <t xml:space="preserve">          2.公务用车购置费</t>
  </si>
  <si>
    <t>二、会议费</t>
  </si>
  <si>
    <t>三、培训费</t>
  </si>
  <si>
    <t>公开08表</t>
  </si>
  <si>
    <t>政府性基金支出预算表</t>
  </si>
  <si>
    <t>注：空表则本部门无政府性基金支出预算</t>
  </si>
  <si>
    <t>公开09表</t>
  </si>
  <si>
    <t>国有资本经营预算支出表</t>
  </si>
  <si>
    <t>注：空表则本部门无国有资本经营支出预算</t>
  </si>
  <si>
    <t>公开10表</t>
  </si>
  <si>
    <t>政府采购预算表</t>
  </si>
  <si>
    <t>项目实施单位</t>
  </si>
  <si>
    <t>项目名称</t>
  </si>
  <si>
    <t>品目编码</t>
  </si>
  <si>
    <t>品目明细</t>
  </si>
  <si>
    <t>采购数量</t>
  </si>
  <si>
    <t>采购单价（元）</t>
  </si>
  <si>
    <t>政府采购资金来源</t>
  </si>
  <si>
    <t>政府采购项目类型</t>
  </si>
  <si>
    <t>拟采购月份</t>
  </si>
  <si>
    <t>上年结余（结转）收入</t>
  </si>
  <si>
    <t>集中采购</t>
  </si>
  <si>
    <t>分散采购</t>
  </si>
  <si>
    <t>经费补款（补助）</t>
  </si>
  <si>
    <t>政府集中采购（通用类）</t>
  </si>
  <si>
    <t>部门集中采购（专用类）</t>
  </si>
  <si>
    <t>货物类</t>
  </si>
  <si>
    <t>工程类</t>
  </si>
  <si>
    <t>服务类</t>
  </si>
  <si>
    <t>注：空表则本部门无政府采购支出预算</t>
  </si>
  <si>
    <t>公开11表</t>
  </si>
  <si>
    <t>政府购买服务预算表</t>
  </si>
  <si>
    <t xml:space="preserve"> 单位：万元 </t>
  </si>
  <si>
    <t>部门名称</t>
  </si>
  <si>
    <t>注：空表则本部门无政府购买服务支出预算</t>
  </si>
</sst>
</file>

<file path=xl/styles.xml><?xml version="1.0" encoding="utf-8"?>
<styleSheet xmlns="http://schemas.openxmlformats.org/spreadsheetml/2006/main">
  <numFmts count="7">
    <numFmt numFmtId="176" formatCode="#0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7" formatCode="#,##0.00;[Red]#,##0.0"/>
    <numFmt numFmtId="178" formatCode="#,##0.00_ ;[Red]\-#,##0.00\ "/>
  </numFmts>
  <fonts count="32">
    <font>
      <sz val="11"/>
      <color indexed="8"/>
      <name val="宋体"/>
      <charset val="1"/>
      <scheme val="minor"/>
    </font>
    <font>
      <sz val="9"/>
      <name val="SimSun"/>
      <charset val="134"/>
    </font>
    <font>
      <b/>
      <sz val="15"/>
      <name val="SimSun"/>
      <charset val="134"/>
    </font>
    <font>
      <sz val="11"/>
      <name val="SimSun"/>
      <charset val="134"/>
    </font>
    <font>
      <b/>
      <sz val="9"/>
      <name val="SimSun"/>
      <charset val="134"/>
    </font>
    <font>
      <b/>
      <sz val="12"/>
      <name val="SimSun"/>
      <charset val="134"/>
    </font>
    <font>
      <b/>
      <sz val="10"/>
      <color indexed="8"/>
      <name val="宋体"/>
      <charset val="134"/>
    </font>
    <font>
      <sz val="10"/>
      <color indexed="8"/>
      <name val="宋体"/>
      <charset val="134"/>
    </font>
    <font>
      <b/>
      <sz val="14"/>
      <name val="SimSun"/>
      <charset val="134"/>
    </font>
    <font>
      <b/>
      <sz val="11"/>
      <name val="SimSun"/>
      <charset val="134"/>
    </font>
    <font>
      <sz val="14"/>
      <color indexed="8"/>
      <name val="宋体"/>
      <charset val="1"/>
      <scheme val="minor"/>
    </font>
    <font>
      <sz val="38"/>
      <name val="SimSun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9999"/>
        <bgColor rgb="FFFF9999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7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5" fillId="6" borderId="12" applyNumberFormat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20" borderId="15" applyNumberFormat="0" applyFont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30" fillId="28" borderId="18" applyNumberFormat="0" applyAlignment="0" applyProtection="0">
      <alignment vertical="center"/>
    </xf>
    <xf numFmtId="0" fontId="24" fillId="28" borderId="12" applyNumberFormat="0" applyAlignment="0" applyProtection="0">
      <alignment vertical="center"/>
    </xf>
    <xf numFmtId="0" fontId="16" fillId="9" borderId="13" applyNumberForma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31" fillId="0" borderId="19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</cellStyleXfs>
  <cellXfs count="78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3" fontId="3" fillId="2" borderId="1" xfId="0" applyNumberFormat="1" applyFont="1" applyFill="1" applyBorder="1" applyAlignment="1">
      <alignment horizontal="center" vertical="center" wrapText="1"/>
    </xf>
    <xf numFmtId="43" fontId="3" fillId="0" borderId="1" xfId="0" applyNumberFormat="1" applyFont="1" applyBorder="1" applyAlignment="1">
      <alignment horizontal="right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3" fontId="4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3" fontId="4" fillId="0" borderId="1" xfId="0" applyNumberFormat="1" applyFont="1" applyFill="1" applyBorder="1" applyAlignment="1">
      <alignment horizontal="right" vertical="center" wrapText="1"/>
    </xf>
    <xf numFmtId="177" fontId="6" fillId="0" borderId="2" xfId="0" applyNumberFormat="1" applyFont="1" applyFill="1" applyBorder="1" applyAlignment="1" applyProtection="1">
      <alignment horizontal="right" vertical="center"/>
    </xf>
    <xf numFmtId="0" fontId="4" fillId="0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 applyProtection="1">
      <alignment vertical="center"/>
    </xf>
    <xf numFmtId="0" fontId="7" fillId="0" borderId="2" xfId="0" applyFont="1" applyFill="1" applyBorder="1" applyAlignment="1" applyProtection="1">
      <alignment vertical="center"/>
    </xf>
    <xf numFmtId="177" fontId="7" fillId="0" borderId="2" xfId="0" applyNumberFormat="1" applyFont="1" applyFill="1" applyBorder="1" applyAlignment="1" applyProtection="1">
      <alignment horizontal="right" vertical="center"/>
    </xf>
    <xf numFmtId="0" fontId="1" fillId="0" borderId="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 applyProtection="1">
      <alignment vertical="center"/>
    </xf>
    <xf numFmtId="0" fontId="1" fillId="0" borderId="5" xfId="0" applyFont="1" applyFill="1" applyBorder="1" applyAlignment="1">
      <alignment horizontal="left" vertical="center" wrapText="1"/>
    </xf>
    <xf numFmtId="4" fontId="1" fillId="2" borderId="1" xfId="0" applyNumberFormat="1" applyFont="1" applyFill="1" applyBorder="1" applyAlignment="1">
      <alignment horizontal="left" vertical="center" wrapText="1"/>
    </xf>
    <xf numFmtId="43" fontId="1" fillId="2" borderId="1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 applyProtection="1">
      <alignment horizontal="center" vertical="center"/>
    </xf>
    <xf numFmtId="49" fontId="7" fillId="0" borderId="2" xfId="0" applyNumberFormat="1" applyFont="1" applyFill="1" applyBorder="1" applyAlignment="1" applyProtection="1">
      <alignment vertical="center"/>
    </xf>
    <xf numFmtId="0" fontId="7" fillId="0" borderId="2" xfId="0" applyFont="1" applyFill="1" applyBorder="1" applyAlignment="1" applyProtection="1">
      <alignment vertical="center" wrapText="1"/>
    </xf>
    <xf numFmtId="43" fontId="1" fillId="0" borderId="1" xfId="0" applyNumberFormat="1" applyFont="1" applyFill="1" applyBorder="1" applyAlignment="1">
      <alignment horizontal="right" vertical="center" wrapText="1"/>
    </xf>
    <xf numFmtId="178" fontId="7" fillId="0" borderId="2" xfId="0" applyNumberFormat="1" applyFont="1" applyFill="1" applyBorder="1" applyAlignment="1" applyProtection="1">
      <alignment horizontal="right" vertical="center" wrapText="1"/>
    </xf>
    <xf numFmtId="0" fontId="0" fillId="0" borderId="5" xfId="0" applyFill="1" applyBorder="1">
      <alignment vertical="center"/>
    </xf>
    <xf numFmtId="178" fontId="7" fillId="0" borderId="2" xfId="0" applyNumberFormat="1" applyFont="1" applyFill="1" applyBorder="1" applyAlignment="1" applyProtection="1">
      <alignment horizontal="right" vertical="center" wrapText="1"/>
    </xf>
    <xf numFmtId="178" fontId="7" fillId="0" borderId="2" xfId="0" applyNumberFormat="1" applyFont="1" applyFill="1" applyBorder="1" applyAlignment="1" applyProtection="1">
      <alignment horizontal="right" vertical="center"/>
    </xf>
    <xf numFmtId="43" fontId="1" fillId="0" borderId="3" xfId="0" applyNumberFormat="1" applyFont="1" applyFill="1" applyBorder="1" applyAlignment="1">
      <alignment horizontal="right" vertical="center" wrapText="1"/>
    </xf>
    <xf numFmtId="43" fontId="1" fillId="0" borderId="6" xfId="0" applyNumberFormat="1" applyFont="1" applyFill="1" applyBorder="1" applyAlignment="1">
      <alignment horizontal="right" vertical="center" wrapText="1"/>
    </xf>
    <xf numFmtId="0" fontId="0" fillId="0" borderId="5" xfId="0" applyBorder="1">
      <alignment vertical="center"/>
    </xf>
    <xf numFmtId="178" fontId="7" fillId="0" borderId="7" xfId="0" applyNumberFormat="1" applyFont="1" applyFill="1" applyBorder="1" applyAlignment="1" applyProtection="1">
      <alignment horizontal="right" vertical="center"/>
    </xf>
    <xf numFmtId="0" fontId="0" fillId="0" borderId="8" xfId="0" applyFill="1" applyBorder="1">
      <alignment vertical="center"/>
    </xf>
    <xf numFmtId="49" fontId="7" fillId="0" borderId="9" xfId="0" applyNumberFormat="1" applyFont="1" applyFill="1" applyBorder="1" applyAlignment="1" applyProtection="1">
      <alignment horizontal="center" vertical="center"/>
    </xf>
    <xf numFmtId="49" fontId="7" fillId="0" borderId="9" xfId="0" applyNumberFormat="1" applyFont="1" applyFill="1" applyBorder="1" applyAlignment="1" applyProtection="1">
      <alignment vertical="center"/>
    </xf>
    <xf numFmtId="0" fontId="7" fillId="0" borderId="9" xfId="0" applyFont="1" applyFill="1" applyBorder="1" applyAlignment="1" applyProtection="1">
      <alignment vertical="center" wrapText="1"/>
    </xf>
    <xf numFmtId="49" fontId="7" fillId="0" borderId="5" xfId="0" applyNumberFormat="1" applyFont="1" applyFill="1" applyBorder="1" applyAlignment="1" applyProtection="1">
      <alignment horizontal="center" vertical="center"/>
    </xf>
    <xf numFmtId="49" fontId="7" fillId="0" borderId="5" xfId="0" applyNumberFormat="1" applyFont="1" applyFill="1" applyBorder="1" applyAlignment="1" applyProtection="1">
      <alignment vertical="center"/>
    </xf>
    <xf numFmtId="0" fontId="7" fillId="0" borderId="5" xfId="0" applyFont="1" applyFill="1" applyBorder="1" applyAlignment="1" applyProtection="1">
      <alignment vertical="center" wrapText="1"/>
    </xf>
    <xf numFmtId="0" fontId="4" fillId="0" borderId="1" xfId="0" applyFont="1" applyBorder="1" applyAlignment="1">
      <alignment horizontal="center" vertical="center" wrapText="1"/>
    </xf>
    <xf numFmtId="43" fontId="1" fillId="0" borderId="1" xfId="0" applyNumberFormat="1" applyFont="1" applyBorder="1" applyAlignment="1">
      <alignment horizontal="right" vertical="center" wrapText="1"/>
    </xf>
    <xf numFmtId="43" fontId="1" fillId="2" borderId="1" xfId="0" applyNumberFormat="1" applyFont="1" applyFill="1" applyBorder="1" applyAlignment="1">
      <alignment horizontal="left" vertical="center" wrapText="1"/>
    </xf>
    <xf numFmtId="0" fontId="0" fillId="0" borderId="5" xfId="0" applyBorder="1">
      <alignment vertical="center"/>
    </xf>
    <xf numFmtId="0" fontId="0" fillId="0" borderId="0" xfId="0" applyBorder="1" applyAlignment="1">
      <alignment vertical="center" wrapText="1"/>
    </xf>
    <xf numFmtId="0" fontId="1" fillId="0" borderId="10" xfId="0" applyFont="1" applyBorder="1" applyAlignment="1">
      <alignment horizontal="right"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>
      <alignment vertical="center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3" fontId="3" fillId="0" borderId="1" xfId="0" applyNumberFormat="1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0" xfId="0" applyFont="1">
      <alignment vertical="center"/>
    </xf>
    <xf numFmtId="0" fontId="11" fillId="0" borderId="0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44"/>
  <sheetViews>
    <sheetView workbookViewId="0">
      <selection activeCell="O10" sqref="O10"/>
    </sheetView>
  </sheetViews>
  <sheetFormatPr defaultColWidth="10" defaultRowHeight="13.5"/>
  <cols>
    <col min="1" max="1" width="1.375" customWidth="1"/>
    <col min="2" max="2" width="15" customWidth="1"/>
    <col min="3" max="3" width="28.625" customWidth="1"/>
    <col min="4" max="4" width="12" customWidth="1"/>
    <col min="5" max="5" width="28" customWidth="1"/>
    <col min="6" max="6" width="14" customWidth="1"/>
    <col min="7" max="7" width="2.25" customWidth="1"/>
    <col min="8" max="9" width="2.125" customWidth="1"/>
    <col min="10" max="10" width="1.75" customWidth="1"/>
    <col min="11" max="21" width="9.75" customWidth="1"/>
  </cols>
  <sheetData>
    <row r="1" ht="14.25" customHeight="1" spans="1:1">
      <c r="A1" s="16"/>
    </row>
    <row r="2" ht="14.25" customHeight="1" spans="2:5">
      <c r="B2" s="76" t="s">
        <v>0</v>
      </c>
      <c r="C2" s="76"/>
      <c r="D2" s="76"/>
      <c r="E2" s="76"/>
    </row>
    <row r="3" ht="14.25" customHeight="1"/>
    <row r="4" ht="14.25" customHeight="1"/>
    <row r="5" ht="14.25" customHeight="1"/>
    <row r="6" ht="14.25" customHeight="1"/>
    <row r="7" ht="14.25" customHeight="1"/>
    <row r="8" ht="189.95" customHeight="1" spans="1:20">
      <c r="A8" s="77" t="s">
        <v>1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</row>
    <row r="44" ht="24" customHeight="1"/>
  </sheetData>
  <mergeCells count="2">
    <mergeCell ref="B2:E2"/>
    <mergeCell ref="A8:T8"/>
  </mergeCells>
  <printOptions horizontalCentered="1"/>
  <pageMargins left="0.747916666666667" right="0.747916666666667" top="0.275" bottom="0.275" header="0" footer="0"/>
  <pageSetup paperSize="9" orientation="landscape" horizontalDpi="6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12"/>
  <sheetViews>
    <sheetView workbookViewId="0">
      <selection activeCell="W3" sqref="W3:Y3"/>
    </sheetView>
  </sheetViews>
  <sheetFormatPr defaultColWidth="10" defaultRowHeight="13.5"/>
  <cols>
    <col min="1" max="3" width="3.75" customWidth="1"/>
    <col min="4" max="4" width="4.25" customWidth="1"/>
    <col min="5" max="5" width="7.5" customWidth="1"/>
    <col min="6" max="6" width="3.75" customWidth="1"/>
    <col min="7" max="7" width="4.125" customWidth="1"/>
    <col min="8" max="8" width="5.75" customWidth="1"/>
    <col min="9" max="9" width="5.875" customWidth="1"/>
    <col min="10" max="10" width="6.875" customWidth="1"/>
    <col min="11" max="11" width="5.75" customWidth="1"/>
    <col min="12" max="12" width="3.875" customWidth="1"/>
    <col min="13" max="13" width="4.75" customWidth="1"/>
    <col min="14" max="14" width="5.375" customWidth="1"/>
    <col min="15" max="15" width="6" customWidth="1"/>
    <col min="16" max="17" width="7.75" customWidth="1"/>
    <col min="18" max="18" width="4.5" customWidth="1"/>
    <col min="19" max="19" width="7.75" customWidth="1"/>
    <col min="20" max="20" width="6.125" customWidth="1"/>
    <col min="21" max="21" width="7.75" customWidth="1"/>
    <col min="22" max="22" width="5" customWidth="1"/>
    <col min="23" max="23" width="4.5" customWidth="1"/>
    <col min="24" max="24" width="4.125" customWidth="1"/>
    <col min="25" max="25" width="4.625" customWidth="1"/>
    <col min="26" max="26" width="9.75" customWidth="1"/>
  </cols>
  <sheetData>
    <row r="1" ht="79.15" customHeight="1" spans="1:25">
      <c r="A1" s="16" t="s">
        <v>194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23" t="s">
        <v>315</v>
      </c>
      <c r="Y1" s="23"/>
    </row>
    <row r="2" ht="19.5" customHeight="1" spans="1:25">
      <c r="A2" s="17" t="s">
        <v>316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</row>
    <row r="3" ht="14.25" customHeight="1" spans="1: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24" t="s">
        <v>4</v>
      </c>
      <c r="X3" s="24"/>
      <c r="Y3" s="24"/>
    </row>
    <row r="4" ht="14.25" customHeight="1" spans="1:25">
      <c r="A4" s="18" t="s">
        <v>86</v>
      </c>
      <c r="B4" s="18"/>
      <c r="C4" s="18"/>
      <c r="D4" s="18" t="s">
        <v>87</v>
      </c>
      <c r="E4" s="18" t="s">
        <v>197</v>
      </c>
      <c r="F4" s="18" t="s">
        <v>93</v>
      </c>
      <c r="G4" s="18" t="s">
        <v>198</v>
      </c>
      <c r="H4" s="18"/>
      <c r="I4" s="18"/>
      <c r="J4" s="18"/>
      <c r="K4" s="18"/>
      <c r="L4" s="18" t="s">
        <v>199</v>
      </c>
      <c r="M4" s="18"/>
      <c r="N4" s="18"/>
      <c r="O4" s="18"/>
      <c r="P4" s="18"/>
      <c r="Q4" s="18"/>
      <c r="R4" s="18"/>
      <c r="S4" s="18"/>
      <c r="T4" s="18"/>
      <c r="U4" s="18"/>
      <c r="V4" s="18"/>
      <c r="W4" s="18" t="s">
        <v>200</v>
      </c>
      <c r="X4" s="18"/>
      <c r="Y4" s="18"/>
    </row>
    <row r="5" ht="48.2" customHeight="1" spans="1:25">
      <c r="A5" s="18" t="s">
        <v>90</v>
      </c>
      <c r="B5" s="18" t="s">
        <v>91</v>
      </c>
      <c r="C5" s="18" t="s">
        <v>92</v>
      </c>
      <c r="D5" s="18"/>
      <c r="E5" s="18"/>
      <c r="F5" s="18"/>
      <c r="G5" s="18" t="s">
        <v>103</v>
      </c>
      <c r="H5" s="18" t="s">
        <v>201</v>
      </c>
      <c r="I5" s="18" t="s">
        <v>202</v>
      </c>
      <c r="J5" s="18" t="s">
        <v>203</v>
      </c>
      <c r="K5" s="18" t="s">
        <v>204</v>
      </c>
      <c r="L5" s="18" t="s">
        <v>103</v>
      </c>
      <c r="M5" s="18" t="s">
        <v>201</v>
      </c>
      <c r="N5" s="18" t="s">
        <v>202</v>
      </c>
      <c r="O5" s="18" t="s">
        <v>203</v>
      </c>
      <c r="P5" s="18" t="s">
        <v>205</v>
      </c>
      <c r="Q5" s="18" t="s">
        <v>206</v>
      </c>
      <c r="R5" s="18" t="s">
        <v>207</v>
      </c>
      <c r="S5" s="18" t="s">
        <v>208</v>
      </c>
      <c r="T5" s="18" t="s">
        <v>209</v>
      </c>
      <c r="U5" s="18" t="s">
        <v>204</v>
      </c>
      <c r="V5" s="18" t="s">
        <v>210</v>
      </c>
      <c r="W5" s="18" t="s">
        <v>103</v>
      </c>
      <c r="X5" s="18" t="s">
        <v>198</v>
      </c>
      <c r="Y5" s="18" t="s">
        <v>211</v>
      </c>
    </row>
    <row r="6" ht="14.25" customHeight="1" spans="1:25">
      <c r="A6" s="18" t="s">
        <v>212</v>
      </c>
      <c r="B6" s="18" t="s">
        <v>212</v>
      </c>
      <c r="C6" s="18" t="s">
        <v>212</v>
      </c>
      <c r="D6" s="18" t="s">
        <v>119</v>
      </c>
      <c r="E6" s="18" t="s">
        <v>119</v>
      </c>
      <c r="F6" s="18">
        <v>1</v>
      </c>
      <c r="G6" s="18">
        <v>2</v>
      </c>
      <c r="H6" s="18">
        <v>3</v>
      </c>
      <c r="I6" s="18">
        <v>4</v>
      </c>
      <c r="J6" s="18">
        <v>5</v>
      </c>
      <c r="K6" s="18">
        <v>6</v>
      </c>
      <c r="L6" s="18">
        <v>7</v>
      </c>
      <c r="M6" s="18">
        <v>8</v>
      </c>
      <c r="N6" s="18">
        <v>9</v>
      </c>
      <c r="O6" s="18">
        <v>10</v>
      </c>
      <c r="P6" s="18">
        <v>11</v>
      </c>
      <c r="Q6" s="18">
        <v>12</v>
      </c>
      <c r="R6" s="18">
        <v>13</v>
      </c>
      <c r="S6" s="18">
        <v>14</v>
      </c>
      <c r="T6" s="18">
        <v>15</v>
      </c>
      <c r="U6" s="18">
        <v>16</v>
      </c>
      <c r="V6" s="18">
        <v>17</v>
      </c>
      <c r="W6" s="18">
        <v>18</v>
      </c>
      <c r="X6" s="18">
        <v>19</v>
      </c>
      <c r="Y6" s="18">
        <v>20</v>
      </c>
    </row>
    <row r="7" s="12" customFormat="1" ht="14.25" customHeight="1" spans="1:25">
      <c r="A7" s="6"/>
      <c r="B7" s="6"/>
      <c r="C7" s="6"/>
      <c r="D7" s="6"/>
      <c r="E7" s="6" t="s">
        <v>120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</row>
    <row r="8" s="12" customFormat="1" ht="14.25" customHeight="1" spans="1:25">
      <c r="A8" s="8"/>
      <c r="B8" s="8"/>
      <c r="C8" s="8"/>
      <c r="D8" s="8"/>
      <c r="E8" s="8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</row>
    <row r="9" s="12" customFormat="1" ht="14.25" customHeight="1" spans="1:25">
      <c r="A9" s="8"/>
      <c r="B9" s="8"/>
      <c r="C9" s="8"/>
      <c r="D9" s="8"/>
      <c r="E9" s="8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</row>
    <row r="10" ht="14.25" customHeight="1" spans="1:25">
      <c r="A10" s="19"/>
      <c r="B10" s="19"/>
      <c r="C10" s="19"/>
      <c r="D10" s="20"/>
      <c r="E10" s="19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</row>
    <row r="11" ht="14.25" customHeight="1"/>
    <row r="12" ht="16.5" customHeight="1" spans="1:7">
      <c r="A12" s="22" t="s">
        <v>317</v>
      </c>
      <c r="B12" s="22"/>
      <c r="C12" s="22"/>
      <c r="D12" s="22"/>
      <c r="E12" s="22"/>
      <c r="F12" s="22"/>
      <c r="G12" s="22"/>
    </row>
  </sheetData>
  <mergeCells count="11">
    <mergeCell ref="X1:Y1"/>
    <mergeCell ref="A2:Y2"/>
    <mergeCell ref="W3:Y3"/>
    <mergeCell ref="A4:C4"/>
    <mergeCell ref="G4:K4"/>
    <mergeCell ref="L4:V4"/>
    <mergeCell ref="W4:Y4"/>
    <mergeCell ref="A12:G12"/>
    <mergeCell ref="D4:D5"/>
    <mergeCell ref="E4:E5"/>
    <mergeCell ref="F4:F5"/>
  </mergeCells>
  <printOptions horizontalCentered="1"/>
  <pageMargins left="0.393055555555556" right="0.196527777777778" top="0.275" bottom="0.275" header="0" footer="0"/>
  <pageSetup paperSize="9" fitToHeight="0" orientation="landscape" horizont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I20"/>
  <sheetViews>
    <sheetView topLeftCell="G1" workbookViewId="0">
      <selection activeCell="F11" sqref="F11"/>
    </sheetView>
  </sheetViews>
  <sheetFormatPr defaultColWidth="10" defaultRowHeight="13.5"/>
  <cols>
    <col min="1" max="1" width="3.75" style="12" customWidth="1"/>
    <col min="2" max="3" width="3" style="12" customWidth="1"/>
    <col min="4" max="4" width="5.875" style="12" customWidth="1"/>
    <col min="5" max="6" width="9.875" style="12" customWidth="1"/>
    <col min="7" max="7" width="8.75" style="12" customWidth="1"/>
    <col min="8" max="9" width="5.125" style="12" customWidth="1"/>
    <col min="10" max="10" width="5.5" style="12" customWidth="1"/>
    <col min="11" max="11" width="5.125" style="12" customWidth="1"/>
    <col min="12" max="12" width="5.75" style="12" customWidth="1"/>
    <col min="13" max="13" width="5.625" style="12" customWidth="1"/>
    <col min="14" max="15" width="5.75" style="12" customWidth="1"/>
    <col min="16" max="16" width="3" style="12" customWidth="1"/>
    <col min="17" max="17" width="2.875" style="12" customWidth="1"/>
    <col min="18" max="18" width="4.5" style="12" customWidth="1"/>
    <col min="19" max="19" width="5.125" style="12" customWidth="1"/>
    <col min="20" max="20" width="4" style="12" customWidth="1"/>
    <col min="21" max="21" width="6" style="12" customWidth="1"/>
    <col min="22" max="22" width="5.25" style="12" customWidth="1"/>
    <col min="23" max="24" width="5.125" style="12" customWidth="1"/>
    <col min="25" max="25" width="2.875" style="12" customWidth="1"/>
    <col min="26" max="28" width="5.125" style="12" customWidth="1"/>
    <col min="29" max="29" width="3" style="12" customWidth="1"/>
    <col min="30" max="30" width="5.125" style="12" customWidth="1"/>
    <col min="31" max="31" width="6" style="12" customWidth="1"/>
    <col min="32" max="33" width="5.125" style="12" customWidth="1"/>
    <col min="34" max="34" width="6" style="12" customWidth="1"/>
    <col min="35" max="35" width="3" style="12" customWidth="1"/>
    <col min="36" max="36" width="9.75" style="12" customWidth="1"/>
    <col min="37" max="16384" width="10" style="12"/>
  </cols>
  <sheetData>
    <row r="1" ht="14.25" customHeight="1" spans="1:3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11" t="s">
        <v>318</v>
      </c>
      <c r="AI1" s="11"/>
    </row>
    <row r="2" ht="23.45" customHeight="1" spans="1:35">
      <c r="A2" s="3" t="s">
        <v>319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</row>
    <row r="3" ht="14.25" customHeight="1" spans="1: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11" t="s">
        <v>4</v>
      </c>
      <c r="AI3" s="11"/>
    </row>
    <row r="4" ht="14.25" customHeight="1" spans="1:35">
      <c r="A4" s="4" t="s">
        <v>86</v>
      </c>
      <c r="B4" s="4"/>
      <c r="C4" s="4"/>
      <c r="D4" s="4" t="s">
        <v>87</v>
      </c>
      <c r="E4" s="4" t="s">
        <v>197</v>
      </c>
      <c r="F4" s="4" t="s">
        <v>320</v>
      </c>
      <c r="G4" s="4" t="s">
        <v>321</v>
      </c>
      <c r="H4" s="4" t="s">
        <v>322</v>
      </c>
      <c r="I4" s="4" t="s">
        <v>323</v>
      </c>
      <c r="J4" s="4" t="s">
        <v>324</v>
      </c>
      <c r="K4" s="4" t="s">
        <v>325</v>
      </c>
      <c r="L4" s="4" t="s">
        <v>326</v>
      </c>
      <c r="M4" s="4"/>
      <c r="N4" s="4"/>
      <c r="O4" s="4"/>
      <c r="P4" s="4"/>
      <c r="Q4" s="4"/>
      <c r="R4" s="4"/>
      <c r="S4" s="4"/>
      <c r="T4" s="4"/>
      <c r="U4" s="4" t="s">
        <v>327</v>
      </c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 t="s">
        <v>328</v>
      </c>
    </row>
    <row r="5" ht="29.45" customHeight="1" spans="1:35">
      <c r="A5" s="4" t="s">
        <v>90</v>
      </c>
      <c r="B5" s="4" t="s">
        <v>91</v>
      </c>
      <c r="C5" s="4" t="s">
        <v>92</v>
      </c>
      <c r="D5" s="4"/>
      <c r="E5" s="4"/>
      <c r="F5" s="4"/>
      <c r="G5" s="4"/>
      <c r="H5" s="4"/>
      <c r="I5" s="4"/>
      <c r="J5" s="4"/>
      <c r="K5" s="4"/>
      <c r="L5" s="4" t="s">
        <v>93</v>
      </c>
      <c r="M5" s="4" t="s">
        <v>94</v>
      </c>
      <c r="N5" s="4"/>
      <c r="O5" s="4"/>
      <c r="P5" s="4" t="s">
        <v>95</v>
      </c>
      <c r="Q5" s="4" t="s">
        <v>96</v>
      </c>
      <c r="R5" s="4" t="s">
        <v>97</v>
      </c>
      <c r="S5" s="4" t="s">
        <v>98</v>
      </c>
      <c r="T5" s="4" t="s">
        <v>329</v>
      </c>
      <c r="U5" s="4" t="s">
        <v>100</v>
      </c>
      <c r="V5" s="4" t="s">
        <v>330</v>
      </c>
      <c r="W5" s="4"/>
      <c r="X5" s="4"/>
      <c r="Y5" s="4"/>
      <c r="Z5" s="4"/>
      <c r="AA5" s="4"/>
      <c r="AB5" s="4"/>
      <c r="AC5" s="4"/>
      <c r="AD5" s="4"/>
      <c r="AE5" s="4" t="s">
        <v>331</v>
      </c>
      <c r="AF5" s="4"/>
      <c r="AG5" s="4"/>
      <c r="AH5" s="4"/>
      <c r="AI5" s="4"/>
    </row>
    <row r="6" ht="12.75" customHeight="1" spans="1:3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 t="s">
        <v>100</v>
      </c>
      <c r="N6" s="4" t="s">
        <v>332</v>
      </c>
      <c r="O6" s="4" t="s">
        <v>102</v>
      </c>
      <c r="P6" s="4"/>
      <c r="Q6" s="4"/>
      <c r="R6" s="4"/>
      <c r="S6" s="4"/>
      <c r="T6" s="4"/>
      <c r="U6" s="4"/>
      <c r="V6" s="4" t="s">
        <v>103</v>
      </c>
      <c r="W6" s="4" t="s">
        <v>333</v>
      </c>
      <c r="X6" s="4"/>
      <c r="Y6" s="4"/>
      <c r="Z6" s="4"/>
      <c r="AA6" s="4" t="s">
        <v>334</v>
      </c>
      <c r="AB6" s="4"/>
      <c r="AC6" s="4"/>
      <c r="AD6" s="4"/>
      <c r="AE6" s="4"/>
      <c r="AF6" s="4"/>
      <c r="AG6" s="4"/>
      <c r="AH6" s="4"/>
      <c r="AI6" s="4"/>
    </row>
    <row r="7" ht="21.95" customHeight="1" spans="1:3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</row>
    <row r="8" ht="73.9" customHeight="1" spans="1:3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 t="s">
        <v>103</v>
      </c>
      <c r="X8" s="4" t="s">
        <v>335</v>
      </c>
      <c r="Y8" s="4" t="s">
        <v>336</v>
      </c>
      <c r="Z8" s="4" t="s">
        <v>337</v>
      </c>
      <c r="AA8" s="4" t="s">
        <v>103</v>
      </c>
      <c r="AB8" s="4" t="s">
        <v>335</v>
      </c>
      <c r="AC8" s="4" t="s">
        <v>336</v>
      </c>
      <c r="AD8" s="4" t="s">
        <v>337</v>
      </c>
      <c r="AE8" s="4" t="s">
        <v>103</v>
      </c>
      <c r="AF8" s="4" t="s">
        <v>335</v>
      </c>
      <c r="AG8" s="4" t="s">
        <v>336</v>
      </c>
      <c r="AH8" s="4" t="s">
        <v>337</v>
      </c>
      <c r="AI8" s="4"/>
    </row>
    <row r="9" ht="14.25" customHeight="1" spans="1:35">
      <c r="A9" s="4" t="s">
        <v>119</v>
      </c>
      <c r="B9" s="4" t="s">
        <v>119</v>
      </c>
      <c r="C9" s="4" t="s">
        <v>119</v>
      </c>
      <c r="D9" s="4" t="s">
        <v>119</v>
      </c>
      <c r="E9" s="4" t="s">
        <v>119</v>
      </c>
      <c r="F9" s="4" t="s">
        <v>119</v>
      </c>
      <c r="G9" s="4" t="s">
        <v>119</v>
      </c>
      <c r="H9" s="4" t="s">
        <v>119</v>
      </c>
      <c r="I9" s="4" t="s">
        <v>119</v>
      </c>
      <c r="J9" s="4">
        <v>1</v>
      </c>
      <c r="K9" s="4">
        <v>2</v>
      </c>
      <c r="L9" s="4">
        <v>3</v>
      </c>
      <c r="M9" s="4">
        <v>4</v>
      </c>
      <c r="N9" s="4">
        <v>5</v>
      </c>
      <c r="O9" s="4">
        <v>6</v>
      </c>
      <c r="P9" s="4">
        <v>7</v>
      </c>
      <c r="Q9" s="4">
        <v>8</v>
      </c>
      <c r="R9" s="4">
        <v>9</v>
      </c>
      <c r="S9" s="4">
        <v>10</v>
      </c>
      <c r="T9" s="4">
        <v>11</v>
      </c>
      <c r="U9" s="4">
        <v>12</v>
      </c>
      <c r="V9" s="4">
        <v>13</v>
      </c>
      <c r="W9" s="4">
        <v>14</v>
      </c>
      <c r="X9" s="4">
        <v>15</v>
      </c>
      <c r="Y9" s="4">
        <v>16</v>
      </c>
      <c r="Z9" s="4">
        <v>17</v>
      </c>
      <c r="AA9" s="4">
        <v>18</v>
      </c>
      <c r="AB9" s="4">
        <v>19</v>
      </c>
      <c r="AC9" s="4">
        <v>20</v>
      </c>
      <c r="AD9" s="4">
        <v>21</v>
      </c>
      <c r="AE9" s="4">
        <v>22</v>
      </c>
      <c r="AF9" s="4">
        <v>23</v>
      </c>
      <c r="AG9" s="4">
        <v>24</v>
      </c>
      <c r="AH9" s="4">
        <v>25</v>
      </c>
      <c r="AI9" s="4">
        <v>26</v>
      </c>
    </row>
    <row r="10" ht="22.7" customHeight="1" spans="1:35">
      <c r="A10" s="6"/>
      <c r="B10" s="6"/>
      <c r="C10" s="6"/>
      <c r="D10" s="6"/>
      <c r="E10" s="6" t="s">
        <v>120</v>
      </c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</row>
    <row r="11" ht="22.7" customHeight="1" spans="1:35">
      <c r="A11" s="8"/>
      <c r="B11" s="8"/>
      <c r="C11" s="8"/>
      <c r="D11" s="8"/>
      <c r="E11" s="8"/>
      <c r="F11" s="8"/>
      <c r="G11" s="8"/>
      <c r="H11" s="8"/>
      <c r="I11" s="8"/>
      <c r="J11" s="14"/>
      <c r="K11" s="10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0"/>
    </row>
    <row r="12" s="12" customFormat="1" ht="22.7" customHeight="1" spans="1:35">
      <c r="A12" s="8"/>
      <c r="B12" s="8"/>
      <c r="C12" s="8"/>
      <c r="D12" s="8"/>
      <c r="E12" s="8"/>
      <c r="F12" s="8"/>
      <c r="G12" s="8"/>
      <c r="H12" s="8"/>
      <c r="I12" s="8"/>
      <c r="J12" s="14"/>
      <c r="K12" s="10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0"/>
    </row>
    <row r="13" s="12" customFormat="1" ht="22.7" customHeight="1" spans="1:35">
      <c r="A13" s="8"/>
      <c r="B13" s="8"/>
      <c r="C13" s="8"/>
      <c r="D13" s="8"/>
      <c r="E13" s="8"/>
      <c r="F13" s="8"/>
      <c r="G13" s="8"/>
      <c r="H13" s="8"/>
      <c r="I13" s="8"/>
      <c r="J13" s="14"/>
      <c r="K13" s="10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0"/>
    </row>
    <row r="14" s="12" customFormat="1" ht="22.7" customHeight="1" spans="1:35">
      <c r="A14" s="8"/>
      <c r="B14" s="8"/>
      <c r="C14" s="8"/>
      <c r="D14" s="8"/>
      <c r="E14" s="8"/>
      <c r="F14" s="8"/>
      <c r="G14" s="8"/>
      <c r="H14" s="8"/>
      <c r="I14" s="8"/>
      <c r="J14" s="14"/>
      <c r="K14" s="10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0"/>
    </row>
    <row r="15" s="12" customFormat="1" ht="22.7" customHeight="1" spans="1:35">
      <c r="A15" s="8"/>
      <c r="B15" s="8"/>
      <c r="C15" s="8"/>
      <c r="D15" s="8"/>
      <c r="E15" s="8"/>
      <c r="F15" s="8"/>
      <c r="G15" s="8"/>
      <c r="H15" s="8"/>
      <c r="I15" s="8"/>
      <c r="J15" s="14"/>
      <c r="K15" s="10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0"/>
    </row>
    <row r="16" s="12" customFormat="1" ht="22.7" customHeight="1" spans="1:35">
      <c r="A16" s="8"/>
      <c r="B16" s="8"/>
      <c r="C16" s="8"/>
      <c r="D16" s="8"/>
      <c r="E16" s="8"/>
      <c r="F16" s="8"/>
      <c r="G16" s="8"/>
      <c r="H16" s="8"/>
      <c r="I16" s="8"/>
      <c r="J16" s="14"/>
      <c r="K16" s="10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0"/>
    </row>
    <row r="17" ht="14.25" customHeight="1"/>
    <row r="18" s="1" customFormat="1" ht="14.25" customHeight="1" spans="1:5">
      <c r="A18" s="13" t="s">
        <v>338</v>
      </c>
      <c r="B18" s="13"/>
      <c r="C18" s="13"/>
      <c r="D18" s="13"/>
      <c r="E18" s="13"/>
    </row>
    <row r="19" ht="14.25" customHeight="1"/>
    <row r="20" ht="14.25" customHeight="1" spans="8:8">
      <c r="H20" s="2"/>
    </row>
  </sheetData>
  <mergeCells count="35">
    <mergeCell ref="AH1:AI1"/>
    <mergeCell ref="A2:AI2"/>
    <mergeCell ref="AH3:AI3"/>
    <mergeCell ref="A4:C4"/>
    <mergeCell ref="L4:T4"/>
    <mergeCell ref="U4:AH4"/>
    <mergeCell ref="M5:O5"/>
    <mergeCell ref="V5:AD5"/>
    <mergeCell ref="A18:E18"/>
    <mergeCell ref="A5:A8"/>
    <mergeCell ref="B5:B8"/>
    <mergeCell ref="C5:C8"/>
    <mergeCell ref="D4:D8"/>
    <mergeCell ref="E4:E8"/>
    <mergeCell ref="F4:F8"/>
    <mergeCell ref="G4:G8"/>
    <mergeCell ref="H4:H8"/>
    <mergeCell ref="I4:I8"/>
    <mergeCell ref="J4:J8"/>
    <mergeCell ref="K4:K8"/>
    <mergeCell ref="L5:L8"/>
    <mergeCell ref="M6:M8"/>
    <mergeCell ref="N6:N8"/>
    <mergeCell ref="O6:O8"/>
    <mergeCell ref="P5:P8"/>
    <mergeCell ref="Q5:Q8"/>
    <mergeCell ref="R5:R8"/>
    <mergeCell ref="S5:S8"/>
    <mergeCell ref="T5:T8"/>
    <mergeCell ref="U5:U8"/>
    <mergeCell ref="V6:V8"/>
    <mergeCell ref="AI4:AI8"/>
    <mergeCell ref="AE5:AH7"/>
    <mergeCell ref="W6:Z7"/>
    <mergeCell ref="AA6:AD7"/>
  </mergeCells>
  <pageMargins left="0.393700787401575" right="0.196850393700787" top="0.275590551181102" bottom="0.275590551181102" header="0" footer="0"/>
  <pageSetup paperSize="9" scale="80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8"/>
  <sheetViews>
    <sheetView workbookViewId="0">
      <selection activeCell="M18" sqref="M18"/>
    </sheetView>
  </sheetViews>
  <sheetFormatPr defaultColWidth="10" defaultRowHeight="13.5"/>
  <cols>
    <col min="1" max="1" width="7.5" style="1" customWidth="1"/>
    <col min="2" max="2" width="30.125" style="1" customWidth="1"/>
    <col min="3" max="4" width="9.75" style="1" customWidth="1"/>
    <col min="5" max="5" width="7.5" style="1" customWidth="1"/>
    <col min="6" max="6" width="8.375" style="1" customWidth="1"/>
    <col min="7" max="7" width="8.25" style="1" customWidth="1"/>
    <col min="8" max="8" width="8" style="1" customWidth="1"/>
    <col min="9" max="9" width="7.625" style="1" customWidth="1"/>
    <col min="10" max="11" width="8.125" style="1" customWidth="1"/>
    <col min="12" max="12" width="9.75" style="1" customWidth="1"/>
    <col min="13" max="16384" width="10" style="1"/>
  </cols>
  <sheetData>
    <row r="1" s="1" customFormat="1" ht="14.25" customHeight="1" spans="1:11">
      <c r="A1" s="2"/>
      <c r="B1" s="2"/>
      <c r="C1" s="2"/>
      <c r="D1" s="2"/>
      <c r="E1" s="2"/>
      <c r="F1" s="2"/>
      <c r="G1" s="2"/>
      <c r="H1" s="2"/>
      <c r="I1" s="2"/>
      <c r="J1" s="11" t="s">
        <v>339</v>
      </c>
      <c r="K1" s="11"/>
    </row>
    <row r="2" s="1" customFormat="1" ht="26.45" customHeight="1" spans="1:11">
      <c r="A2" s="3" t="s">
        <v>340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="1" customFormat="1" ht="14.25" customHeight="1" spans="1:11">
      <c r="A3" s="2"/>
      <c r="B3" s="2"/>
      <c r="C3" s="2"/>
      <c r="D3" s="2"/>
      <c r="E3" s="2"/>
      <c r="F3" s="2"/>
      <c r="G3" s="2"/>
      <c r="H3" s="2"/>
      <c r="I3" s="2"/>
      <c r="J3" s="11" t="s">
        <v>341</v>
      </c>
      <c r="K3" s="11"/>
    </row>
    <row r="4" s="1" customFormat="1" ht="14.25" customHeight="1" spans="1:11">
      <c r="A4" s="4" t="s">
        <v>263</v>
      </c>
      <c r="B4" s="4" t="s">
        <v>342</v>
      </c>
      <c r="C4" s="4" t="s">
        <v>326</v>
      </c>
      <c r="D4" s="4"/>
      <c r="E4" s="4"/>
      <c r="F4" s="4"/>
      <c r="G4" s="4"/>
      <c r="H4" s="4"/>
      <c r="I4" s="4"/>
      <c r="J4" s="4"/>
      <c r="K4" s="4"/>
    </row>
    <row r="5" s="1" customFormat="1" ht="14.25" customHeight="1" spans="1:11">
      <c r="A5" s="4"/>
      <c r="B5" s="4"/>
      <c r="C5" s="4" t="s">
        <v>93</v>
      </c>
      <c r="D5" s="4" t="s">
        <v>94</v>
      </c>
      <c r="E5" s="4"/>
      <c r="F5" s="4"/>
      <c r="G5" s="4" t="s">
        <v>95</v>
      </c>
      <c r="H5" s="4" t="s">
        <v>96</v>
      </c>
      <c r="I5" s="4" t="s">
        <v>97</v>
      </c>
      <c r="J5" s="4" t="s">
        <v>98</v>
      </c>
      <c r="K5" s="4" t="s">
        <v>329</v>
      </c>
    </row>
    <row r="6" s="1" customFormat="1" ht="72.4" customHeight="1" spans="1:11">
      <c r="A6" s="4"/>
      <c r="B6" s="4"/>
      <c r="C6" s="4"/>
      <c r="D6" s="4" t="s">
        <v>100</v>
      </c>
      <c r="E6" s="4" t="s">
        <v>101</v>
      </c>
      <c r="F6" s="4" t="s">
        <v>102</v>
      </c>
      <c r="G6" s="4"/>
      <c r="H6" s="4"/>
      <c r="I6" s="4"/>
      <c r="J6" s="4"/>
      <c r="K6" s="4"/>
    </row>
    <row r="7" s="1" customFormat="1" ht="14.25" customHeight="1" spans="1:11">
      <c r="A7" s="4" t="s">
        <v>119</v>
      </c>
      <c r="B7" s="4" t="s">
        <v>119</v>
      </c>
      <c r="C7" s="4">
        <v>1</v>
      </c>
      <c r="D7" s="4">
        <v>2</v>
      </c>
      <c r="E7" s="4">
        <v>3</v>
      </c>
      <c r="F7" s="4">
        <v>4</v>
      </c>
      <c r="G7" s="4">
        <v>5</v>
      </c>
      <c r="H7" s="4">
        <v>6</v>
      </c>
      <c r="I7" s="4">
        <v>7</v>
      </c>
      <c r="J7" s="4">
        <v>8</v>
      </c>
      <c r="K7" s="4">
        <v>9</v>
      </c>
    </row>
    <row r="8" s="1" customFormat="1" ht="14.25" customHeight="1" spans="1:11">
      <c r="A8" s="5"/>
      <c r="B8" s="6" t="s">
        <v>120</v>
      </c>
      <c r="C8" s="7"/>
      <c r="D8" s="7"/>
      <c r="E8" s="7"/>
      <c r="F8" s="7"/>
      <c r="G8" s="7"/>
      <c r="H8" s="7"/>
      <c r="I8" s="7"/>
      <c r="J8" s="7"/>
      <c r="K8" s="7"/>
    </row>
    <row r="9" s="1" customFormat="1" ht="14.25" customHeight="1" spans="1:11">
      <c r="A9" s="8"/>
      <c r="B9" s="8"/>
      <c r="C9" s="9"/>
      <c r="D9" s="9"/>
      <c r="E9" s="9"/>
      <c r="F9" s="9"/>
      <c r="G9" s="9"/>
      <c r="H9" s="9"/>
      <c r="I9" s="9"/>
      <c r="J9" s="9"/>
      <c r="K9" s="9"/>
    </row>
    <row r="10" s="1" customFormat="1" ht="14.25" customHeight="1" spans="1:11">
      <c r="A10" s="10"/>
      <c r="B10" s="10"/>
      <c r="C10" s="9"/>
      <c r="D10" s="9"/>
      <c r="E10" s="9"/>
      <c r="F10" s="9"/>
      <c r="G10" s="9"/>
      <c r="H10" s="9"/>
      <c r="I10" s="9"/>
      <c r="J10" s="9"/>
      <c r="K10" s="9"/>
    </row>
    <row r="11" s="1" customFormat="1" ht="14.25" customHeight="1" spans="1:11">
      <c r="A11" s="10"/>
      <c r="B11" s="10"/>
      <c r="C11" s="9"/>
      <c r="D11" s="9"/>
      <c r="E11" s="9"/>
      <c r="F11" s="9"/>
      <c r="G11" s="9"/>
      <c r="H11" s="9"/>
      <c r="I11" s="9"/>
      <c r="J11" s="9"/>
      <c r="K11" s="9"/>
    </row>
    <row r="12" s="1" customFormat="1" ht="14.25" customHeight="1" spans="1:11">
      <c r="A12" s="10"/>
      <c r="B12" s="10"/>
      <c r="C12" s="9"/>
      <c r="D12" s="9"/>
      <c r="E12" s="9"/>
      <c r="F12" s="9"/>
      <c r="G12" s="9"/>
      <c r="H12" s="9"/>
      <c r="I12" s="9"/>
      <c r="J12" s="9"/>
      <c r="K12" s="9"/>
    </row>
    <row r="13" s="1" customFormat="1" ht="14.25" customHeight="1"/>
    <row r="14" s="1" customFormat="1" ht="14.25" customHeight="1" spans="1:2">
      <c r="A14" s="2" t="s">
        <v>343</v>
      </c>
      <c r="B14" s="2"/>
    </row>
    <row r="15" s="1" customFormat="1" ht="14.25" customHeight="1"/>
    <row r="16" s="1" customFormat="1" ht="14.25" customHeight="1"/>
    <row r="17" s="1" customFormat="1" ht="14.25" customHeight="1" spans="5:5">
      <c r="E17" s="2"/>
    </row>
    <row r="18" s="1" customFormat="1" ht="14.25" customHeight="1" spans="3:3">
      <c r="C18" s="2"/>
    </row>
  </sheetData>
  <mergeCells count="14">
    <mergeCell ref="J1:K1"/>
    <mergeCell ref="A2:K2"/>
    <mergeCell ref="J3:K3"/>
    <mergeCell ref="C4:K4"/>
    <mergeCell ref="D5:F5"/>
    <mergeCell ref="A14:B14"/>
    <mergeCell ref="A4:A6"/>
    <mergeCell ref="B4:B6"/>
    <mergeCell ref="C5:C6"/>
    <mergeCell ref="G5:G6"/>
    <mergeCell ref="H5:H6"/>
    <mergeCell ref="I5:I6"/>
    <mergeCell ref="J5:J6"/>
    <mergeCell ref="K5:K6"/>
  </mergeCells>
  <printOptions horizontalCentered="1"/>
  <pageMargins left="0.751388888888889" right="0.751388888888889" top="1" bottom="1" header="0.5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4"/>
  <sheetViews>
    <sheetView workbookViewId="0">
      <selection activeCell="H11" sqref="H11"/>
    </sheetView>
  </sheetViews>
  <sheetFormatPr defaultColWidth="10" defaultRowHeight="13.5" outlineLevelCol="5"/>
  <cols>
    <col min="1" max="1" width="33.875" customWidth="1"/>
    <col min="2" max="2" width="15" customWidth="1"/>
    <col min="3" max="3" width="28.625" customWidth="1"/>
    <col min="4" max="4" width="12" customWidth="1"/>
    <col min="5" max="5" width="28" customWidth="1"/>
    <col min="6" max="6" width="14" customWidth="1"/>
    <col min="7" max="7" width="9.75" customWidth="1"/>
  </cols>
  <sheetData>
    <row r="1" ht="14.25" customHeight="1" spans="1:6">
      <c r="A1" s="16"/>
      <c r="B1" s="16"/>
      <c r="C1" s="16"/>
      <c r="D1" s="16"/>
      <c r="E1" s="16"/>
      <c r="F1" s="23" t="s">
        <v>2</v>
      </c>
    </row>
    <row r="2" ht="18" customHeight="1" spans="1:6">
      <c r="A2" s="71" t="s">
        <v>3</v>
      </c>
      <c r="B2" s="72"/>
      <c r="C2" s="72"/>
      <c r="D2" s="72"/>
      <c r="E2" s="72"/>
      <c r="F2" s="71"/>
    </row>
    <row r="3" ht="17.1" customHeight="1" spans="1:6">
      <c r="A3" s="16"/>
      <c r="B3" s="16"/>
      <c r="C3" s="16"/>
      <c r="D3" s="16"/>
      <c r="E3" s="16"/>
      <c r="F3" s="23" t="s">
        <v>4</v>
      </c>
    </row>
    <row r="4" ht="17.1" customHeight="1" spans="1:6">
      <c r="A4" s="25" t="s">
        <v>5</v>
      </c>
      <c r="B4" s="25"/>
      <c r="C4" s="25" t="s">
        <v>6</v>
      </c>
      <c r="D4" s="25"/>
      <c r="E4" s="25"/>
      <c r="F4" s="25"/>
    </row>
    <row r="5" ht="17.1" customHeight="1" spans="1:6">
      <c r="A5" s="25" t="s">
        <v>7</v>
      </c>
      <c r="B5" s="25" t="s">
        <v>8</v>
      </c>
      <c r="C5" s="25" t="s">
        <v>9</v>
      </c>
      <c r="D5" s="25" t="s">
        <v>8</v>
      </c>
      <c r="E5" s="25" t="s">
        <v>9</v>
      </c>
      <c r="F5" s="25" t="s">
        <v>8</v>
      </c>
    </row>
    <row r="6" ht="17.1" customHeight="1" spans="1:6">
      <c r="A6" s="26" t="s">
        <v>10</v>
      </c>
      <c r="B6" s="29">
        <f>B7+B8</f>
        <v>1524.807014</v>
      </c>
      <c r="C6" s="26" t="s">
        <v>11</v>
      </c>
      <c r="D6" s="64">
        <v>510.635145</v>
      </c>
      <c r="E6" s="73" t="s">
        <v>12</v>
      </c>
      <c r="F6" s="29">
        <f>F7+F8+F9+F10</f>
        <v>1241.286554</v>
      </c>
    </row>
    <row r="7" ht="17.1" customHeight="1" spans="1:6">
      <c r="A7" s="26" t="s">
        <v>13</v>
      </c>
      <c r="B7" s="29">
        <v>1524.807014</v>
      </c>
      <c r="C7" s="26" t="s">
        <v>14</v>
      </c>
      <c r="D7" s="64"/>
      <c r="E7" s="73" t="s">
        <v>15</v>
      </c>
      <c r="F7" s="29">
        <v>983.305647</v>
      </c>
    </row>
    <row r="8" ht="17.1" customHeight="1" spans="1:6">
      <c r="A8" s="26" t="s">
        <v>16</v>
      </c>
      <c r="B8" s="29">
        <f>SUM(B9:B14)</f>
        <v>0</v>
      </c>
      <c r="C8" s="26" t="s">
        <v>17</v>
      </c>
      <c r="D8" s="64"/>
      <c r="E8" s="73" t="s">
        <v>18</v>
      </c>
      <c r="F8" s="29">
        <v>160.585595</v>
      </c>
    </row>
    <row r="9" ht="17.1" customHeight="1" spans="1:6">
      <c r="A9" s="26" t="s">
        <v>19</v>
      </c>
      <c r="B9" s="29"/>
      <c r="C9" s="26" t="s">
        <v>20</v>
      </c>
      <c r="D9" s="64">
        <v>0.5</v>
      </c>
      <c r="E9" s="73" t="s">
        <v>21</v>
      </c>
      <c r="F9" s="29">
        <v>97.395312</v>
      </c>
    </row>
    <row r="10" ht="17.1" customHeight="1" spans="1:6">
      <c r="A10" s="26" t="s">
        <v>22</v>
      </c>
      <c r="B10" s="29"/>
      <c r="C10" s="26" t="s">
        <v>23</v>
      </c>
      <c r="D10" s="64"/>
      <c r="E10" s="73" t="s">
        <v>24</v>
      </c>
      <c r="F10" s="29"/>
    </row>
    <row r="11" ht="17.1" customHeight="1" spans="1:6">
      <c r="A11" s="26" t="s">
        <v>25</v>
      </c>
      <c r="B11" s="29"/>
      <c r="C11" s="26" t="s">
        <v>26</v>
      </c>
      <c r="D11" s="64"/>
      <c r="E11" s="73" t="s">
        <v>27</v>
      </c>
      <c r="F11" s="29">
        <f>F12+F13+F14+F15+F16+F17+F18+F19+F20+F21</f>
        <v>283.52046</v>
      </c>
    </row>
    <row r="12" ht="17.1" customHeight="1" spans="1:6">
      <c r="A12" s="26" t="s">
        <v>28</v>
      </c>
      <c r="B12" s="29"/>
      <c r="C12" s="26" t="s">
        <v>29</v>
      </c>
      <c r="D12" s="64">
        <v>17.716223</v>
      </c>
      <c r="E12" s="73" t="s">
        <v>15</v>
      </c>
      <c r="F12" s="29">
        <v>17.89806</v>
      </c>
    </row>
    <row r="13" ht="17.1" customHeight="1" spans="1:6">
      <c r="A13" s="26" t="s">
        <v>30</v>
      </c>
      <c r="B13" s="29"/>
      <c r="C13" s="26" t="s">
        <v>31</v>
      </c>
      <c r="D13" s="64">
        <v>231.41314</v>
      </c>
      <c r="E13" s="73" t="s">
        <v>18</v>
      </c>
      <c r="F13" s="29">
        <v>109.9008</v>
      </c>
    </row>
    <row r="14" ht="17.1" customHeight="1" spans="1:6">
      <c r="A14" s="26" t="s">
        <v>32</v>
      </c>
      <c r="B14" s="29"/>
      <c r="C14" s="26" t="s">
        <v>33</v>
      </c>
      <c r="D14" s="64">
        <v>160.775752</v>
      </c>
      <c r="E14" s="73" t="s">
        <v>21</v>
      </c>
      <c r="F14" s="29">
        <v>155.7216</v>
      </c>
    </row>
    <row r="15" ht="17.1" customHeight="1" spans="1:6">
      <c r="A15" s="26" t="s">
        <v>34</v>
      </c>
      <c r="B15" s="29"/>
      <c r="C15" s="26" t="s">
        <v>35</v>
      </c>
      <c r="D15" s="64"/>
      <c r="E15" s="73" t="s">
        <v>36</v>
      </c>
      <c r="F15" s="29"/>
    </row>
    <row r="16" ht="17.1" customHeight="1" spans="1:6">
      <c r="A16" s="26" t="s">
        <v>37</v>
      </c>
      <c r="B16" s="29"/>
      <c r="C16" s="26" t="s">
        <v>38</v>
      </c>
      <c r="D16" s="64">
        <v>208.130847</v>
      </c>
      <c r="E16" s="73" t="s">
        <v>39</v>
      </c>
      <c r="F16" s="29"/>
    </row>
    <row r="17" ht="17.1" customHeight="1" spans="1:6">
      <c r="A17" s="26" t="s">
        <v>40</v>
      </c>
      <c r="B17" s="29">
        <f>SUM(B18:B19)</f>
        <v>0</v>
      </c>
      <c r="C17" s="26" t="s">
        <v>41</v>
      </c>
      <c r="D17" s="64">
        <v>318.079939</v>
      </c>
      <c r="E17" s="73" t="s">
        <v>42</v>
      </c>
      <c r="F17" s="29"/>
    </row>
    <row r="18" ht="17.1" customHeight="1" spans="1:6">
      <c r="A18" s="26" t="s">
        <v>43</v>
      </c>
      <c r="B18" s="29"/>
      <c r="C18" s="26" t="s">
        <v>44</v>
      </c>
      <c r="D18" s="64"/>
      <c r="E18" s="73" t="s">
        <v>45</v>
      </c>
      <c r="F18" s="29"/>
    </row>
    <row r="19" ht="17.1" customHeight="1" spans="1:6">
      <c r="A19" s="26" t="s">
        <v>46</v>
      </c>
      <c r="B19" s="29"/>
      <c r="C19" s="26" t="s">
        <v>47</v>
      </c>
      <c r="D19" s="64"/>
      <c r="E19" s="73" t="s">
        <v>48</v>
      </c>
      <c r="F19" s="29"/>
    </row>
    <row r="20" ht="17.1" customHeight="1" spans="1:6">
      <c r="A20" s="26" t="s">
        <v>49</v>
      </c>
      <c r="B20" s="29">
        <f>SUM(B21:B23)</f>
        <v>0</v>
      </c>
      <c r="C20" s="26" t="s">
        <v>50</v>
      </c>
      <c r="D20" s="64"/>
      <c r="E20" s="73" t="s">
        <v>51</v>
      </c>
      <c r="F20" s="29"/>
    </row>
    <row r="21" ht="17.1" customHeight="1" spans="1:6">
      <c r="A21" s="26" t="s">
        <v>52</v>
      </c>
      <c r="B21" s="29"/>
      <c r="C21" s="26" t="s">
        <v>53</v>
      </c>
      <c r="D21" s="64"/>
      <c r="E21" s="73" t="s">
        <v>54</v>
      </c>
      <c r="F21" s="29"/>
    </row>
    <row r="22" ht="17.1" customHeight="1" spans="1:6">
      <c r="A22" s="26" t="s">
        <v>55</v>
      </c>
      <c r="B22" s="29"/>
      <c r="C22" s="26" t="s">
        <v>56</v>
      </c>
      <c r="D22" s="64"/>
      <c r="E22" s="73"/>
      <c r="F22" s="29"/>
    </row>
    <row r="23" ht="17.1" customHeight="1" spans="1:6">
      <c r="A23" s="26" t="s">
        <v>57</v>
      </c>
      <c r="B23" s="29"/>
      <c r="C23" s="26" t="s">
        <v>58</v>
      </c>
      <c r="D23" s="64"/>
      <c r="E23" s="73"/>
      <c r="F23" s="29"/>
    </row>
    <row r="24" ht="17.1" customHeight="1" spans="1:6">
      <c r="A24" s="26"/>
      <c r="B24" s="29"/>
      <c r="C24" s="26" t="s">
        <v>59</v>
      </c>
      <c r="D24" s="64">
        <v>77.555968</v>
      </c>
      <c r="E24" s="73"/>
      <c r="F24" s="29"/>
    </row>
    <row r="25" ht="17.1" customHeight="1" spans="1:6">
      <c r="A25" s="26"/>
      <c r="B25" s="29"/>
      <c r="C25" s="26" t="s">
        <v>60</v>
      </c>
      <c r="D25" s="29"/>
      <c r="E25" s="73"/>
      <c r="F25" s="29"/>
    </row>
    <row r="26" ht="17.1" customHeight="1" spans="1:6">
      <c r="A26" s="26"/>
      <c r="B26" s="74"/>
      <c r="C26" s="26" t="s">
        <v>61</v>
      </c>
      <c r="D26" s="29"/>
      <c r="E26" s="26"/>
      <c r="F26" s="74"/>
    </row>
    <row r="27" ht="17.1" customHeight="1" spans="1:6">
      <c r="A27" s="26"/>
      <c r="B27" s="29"/>
      <c r="C27" s="26" t="s">
        <v>62</v>
      </c>
      <c r="D27" s="29"/>
      <c r="E27" s="73"/>
      <c r="F27" s="29"/>
    </row>
    <row r="28" ht="17.1" customHeight="1" spans="1:6">
      <c r="A28" s="26"/>
      <c r="B28" s="29"/>
      <c r="C28" s="26" t="s">
        <v>63</v>
      </c>
      <c r="D28" s="29"/>
      <c r="E28" s="73"/>
      <c r="F28" s="29"/>
    </row>
    <row r="29" ht="17.1" customHeight="1" spans="1:6">
      <c r="A29" s="26"/>
      <c r="B29" s="29"/>
      <c r="C29" s="26" t="s">
        <v>64</v>
      </c>
      <c r="D29" s="29"/>
      <c r="E29" s="73"/>
      <c r="F29" s="29"/>
    </row>
    <row r="30" ht="17.1" customHeight="1" spans="1:6">
      <c r="A30" s="26"/>
      <c r="B30" s="29"/>
      <c r="C30" s="26" t="s">
        <v>65</v>
      </c>
      <c r="D30" s="29"/>
      <c r="E30" s="73"/>
      <c r="F30" s="29"/>
    </row>
    <row r="31" ht="17.1" customHeight="1" spans="1:6">
      <c r="A31" s="26"/>
      <c r="B31" s="29"/>
      <c r="C31" s="26" t="s">
        <v>66</v>
      </c>
      <c r="D31" s="29"/>
      <c r="E31" s="73"/>
      <c r="F31" s="29"/>
    </row>
    <row r="32" ht="17.1" customHeight="1" spans="1:6">
      <c r="A32" s="26"/>
      <c r="B32" s="29"/>
      <c r="C32" s="26" t="s">
        <v>67</v>
      </c>
      <c r="D32" s="29"/>
      <c r="E32" s="73"/>
      <c r="F32" s="29"/>
    </row>
    <row r="33" ht="17.1" customHeight="1" spans="1:6">
      <c r="A33" s="26"/>
      <c r="B33" s="29"/>
      <c r="C33" s="26" t="s">
        <v>68</v>
      </c>
      <c r="D33" s="29"/>
      <c r="E33" s="73"/>
      <c r="F33" s="29"/>
    </row>
    <row r="34" ht="17.1" customHeight="1" spans="1:6">
      <c r="A34" s="26"/>
      <c r="B34" s="29"/>
      <c r="C34" s="26"/>
      <c r="D34" s="29"/>
      <c r="E34" s="73"/>
      <c r="F34" s="29"/>
    </row>
    <row r="35" ht="17.1" customHeight="1" spans="1:6">
      <c r="A35" s="75" t="s">
        <v>69</v>
      </c>
      <c r="B35" s="29">
        <f>SUM(B6+B15+B16+B17+B20)</f>
        <v>1524.807014</v>
      </c>
      <c r="C35" s="75" t="s">
        <v>70</v>
      </c>
      <c r="D35" s="29">
        <f>SUM(D6:D33)</f>
        <v>1524.807014</v>
      </c>
      <c r="E35" s="75" t="s">
        <v>70</v>
      </c>
      <c r="F35" s="29">
        <f>F6+F11</f>
        <v>1524.807014</v>
      </c>
    </row>
    <row r="36" ht="17.1" customHeight="1" spans="1:6">
      <c r="A36" s="26" t="s">
        <v>71</v>
      </c>
      <c r="B36" s="29">
        <f>SUM(B37:B41)</f>
        <v>0</v>
      </c>
      <c r="C36" s="26" t="s">
        <v>72</v>
      </c>
      <c r="D36" s="29"/>
      <c r="E36" s="73" t="s">
        <v>73</v>
      </c>
      <c r="F36" s="29">
        <f>SUM(F37:F38)</f>
        <v>0</v>
      </c>
    </row>
    <row r="37" ht="17.1" customHeight="1" spans="1:6">
      <c r="A37" s="26" t="s">
        <v>74</v>
      </c>
      <c r="B37" s="29"/>
      <c r="C37" s="26"/>
      <c r="D37" s="29"/>
      <c r="E37" s="73" t="s">
        <v>75</v>
      </c>
      <c r="F37" s="29"/>
    </row>
    <row r="38" ht="17.1" customHeight="1" spans="1:6">
      <c r="A38" s="26" t="s">
        <v>76</v>
      </c>
      <c r="B38" s="29"/>
      <c r="C38" s="26"/>
      <c r="D38" s="29"/>
      <c r="E38" s="73" t="s">
        <v>77</v>
      </c>
      <c r="F38" s="29"/>
    </row>
    <row r="39" ht="17.1" customHeight="1" spans="1:6">
      <c r="A39" s="26" t="s">
        <v>78</v>
      </c>
      <c r="B39" s="29"/>
      <c r="C39" s="26"/>
      <c r="D39" s="29"/>
      <c r="E39" s="73" t="s">
        <v>79</v>
      </c>
      <c r="F39" s="29"/>
    </row>
    <row r="40" ht="27.2" customHeight="1" spans="1:6">
      <c r="A40" s="26" t="s">
        <v>80</v>
      </c>
      <c r="B40" s="29"/>
      <c r="C40" s="26"/>
      <c r="D40" s="29"/>
      <c r="E40" s="73"/>
      <c r="F40" s="29"/>
    </row>
    <row r="41" ht="27.2" customHeight="1" spans="1:6">
      <c r="A41" s="26" t="s">
        <v>81</v>
      </c>
      <c r="B41" s="29"/>
      <c r="C41" s="26"/>
      <c r="D41" s="29"/>
      <c r="E41" s="73"/>
      <c r="F41" s="29"/>
    </row>
    <row r="42" ht="17.1" customHeight="1" spans="1:6">
      <c r="A42" s="26"/>
      <c r="B42" s="29"/>
      <c r="C42" s="26"/>
      <c r="D42" s="29"/>
      <c r="E42" s="73"/>
      <c r="F42" s="29"/>
    </row>
    <row r="43" ht="17.1" customHeight="1" spans="1:6">
      <c r="A43" s="26"/>
      <c r="B43" s="29"/>
      <c r="C43" s="26"/>
      <c r="D43" s="29"/>
      <c r="E43" s="73"/>
      <c r="F43" s="29"/>
    </row>
    <row r="44" ht="24" customHeight="1" spans="1:6">
      <c r="A44" s="75" t="s">
        <v>82</v>
      </c>
      <c r="B44" s="29">
        <f>B35+B36</f>
        <v>1524.807014</v>
      </c>
      <c r="C44" s="75" t="s">
        <v>83</v>
      </c>
      <c r="D44" s="29">
        <f>D35+D36</f>
        <v>1524.807014</v>
      </c>
      <c r="E44" s="75" t="s">
        <v>83</v>
      </c>
      <c r="F44" s="29">
        <f>F35+F36</f>
        <v>1524.807014</v>
      </c>
    </row>
  </sheetData>
  <mergeCells count="3">
    <mergeCell ref="A2:F2"/>
    <mergeCell ref="A4:B4"/>
    <mergeCell ref="C4:F4"/>
  </mergeCells>
  <printOptions horizontalCentered="1"/>
  <pageMargins left="0.747916666666667" right="0.747916666666667" top="0.275" bottom="0.275" header="0" footer="0"/>
  <pageSetup paperSize="9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101"/>
  <sheetViews>
    <sheetView workbookViewId="0">
      <selection activeCell="M93" sqref="M93"/>
    </sheetView>
  </sheetViews>
  <sheetFormatPr defaultColWidth="10" defaultRowHeight="13.5"/>
  <cols>
    <col min="1" max="1" width="4.25" customWidth="1"/>
    <col min="2" max="2" width="3.75" customWidth="1"/>
    <col min="3" max="3" width="4.5" customWidth="1"/>
    <col min="4" max="4" width="10" customWidth="1"/>
    <col min="5" max="5" width="29" customWidth="1"/>
    <col min="6" max="6" width="8" customWidth="1"/>
    <col min="7" max="7" width="10.5" customWidth="1"/>
    <col min="8" max="8" width="8.5" customWidth="1"/>
    <col min="9" max="9" width="5.875" customWidth="1"/>
    <col min="10" max="10" width="6.25" customWidth="1"/>
    <col min="11" max="11" width="4.875" customWidth="1"/>
    <col min="12" max="12" width="3.5" customWidth="1"/>
    <col min="13" max="13" width="5" customWidth="1"/>
    <col min="14" max="14" width="3" customWidth="1"/>
    <col min="15" max="15" width="5.375" customWidth="1"/>
    <col min="16" max="16" width="3.125" customWidth="1"/>
    <col min="17" max="17" width="2.75" customWidth="1"/>
    <col min="18" max="18" width="3.375" customWidth="1"/>
    <col min="19" max="19" width="3.75" customWidth="1"/>
    <col min="20" max="21" width="3" customWidth="1"/>
    <col min="22" max="22" width="3.5" customWidth="1"/>
    <col min="23" max="23" width="2.25" customWidth="1"/>
    <col min="24" max="24" width="2.875" customWidth="1"/>
    <col min="25" max="25" width="2.75" customWidth="1"/>
    <col min="26" max="26" width="4.125" customWidth="1"/>
    <col min="27" max="27" width="4.375" customWidth="1"/>
    <col min="28" max="28" width="4.25" customWidth="1"/>
    <col min="29" max="29" width="6" customWidth="1"/>
    <col min="30" max="30" width="5.875" customWidth="1"/>
    <col min="31" max="31" width="9.75" customWidth="1"/>
  </cols>
  <sheetData>
    <row r="1" ht="12" customHeight="1" spans="1:30">
      <c r="A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23" t="s">
        <v>84</v>
      </c>
      <c r="AD1" s="67"/>
    </row>
    <row r="2" ht="26.45" customHeight="1" spans="4:30">
      <c r="D2" s="17" t="s">
        <v>85</v>
      </c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</row>
    <row r="3" ht="14.25" customHeight="1" spans="4:30"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68" t="s">
        <v>4</v>
      </c>
      <c r="AD3" s="69"/>
    </row>
    <row r="4" ht="14.25" customHeight="1" spans="1:30">
      <c r="A4" s="18" t="s">
        <v>86</v>
      </c>
      <c r="B4" s="18"/>
      <c r="C4" s="18"/>
      <c r="D4" s="18" t="s">
        <v>87</v>
      </c>
      <c r="E4" s="18" t="s">
        <v>88</v>
      </c>
      <c r="F4" s="18" t="s">
        <v>89</v>
      </c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</row>
    <row r="5" ht="36.75" customHeight="1" spans="1:30">
      <c r="A5" s="18" t="s">
        <v>90</v>
      </c>
      <c r="B5" s="18" t="s">
        <v>91</v>
      </c>
      <c r="C5" s="18" t="s">
        <v>92</v>
      </c>
      <c r="D5" s="18"/>
      <c r="E5" s="18"/>
      <c r="F5" s="18" t="s">
        <v>93</v>
      </c>
      <c r="G5" s="18" t="s">
        <v>94</v>
      </c>
      <c r="H5" s="18"/>
      <c r="I5" s="18"/>
      <c r="J5" s="18"/>
      <c r="K5" s="18"/>
      <c r="L5" s="18"/>
      <c r="M5" s="18"/>
      <c r="N5" s="18"/>
      <c r="O5" s="18"/>
      <c r="P5" s="18" t="s">
        <v>95</v>
      </c>
      <c r="Q5" s="18" t="s">
        <v>96</v>
      </c>
      <c r="R5" s="18" t="s">
        <v>97</v>
      </c>
      <c r="S5" s="18"/>
      <c r="T5" s="18"/>
      <c r="U5" s="18" t="s">
        <v>98</v>
      </c>
      <c r="V5" s="18"/>
      <c r="W5" s="18"/>
      <c r="X5" s="18"/>
      <c r="Y5" s="18" t="s">
        <v>99</v>
      </c>
      <c r="Z5" s="18"/>
      <c r="AA5" s="18"/>
      <c r="AB5" s="18"/>
      <c r="AC5" s="18"/>
      <c r="AD5" s="18"/>
    </row>
    <row r="6" ht="14.25" customHeight="1" spans="1:30">
      <c r="A6" s="18"/>
      <c r="B6" s="18"/>
      <c r="C6" s="18"/>
      <c r="D6" s="18"/>
      <c r="E6" s="18"/>
      <c r="F6" s="18"/>
      <c r="G6" s="18" t="s">
        <v>100</v>
      </c>
      <c r="H6" s="18" t="s">
        <v>101</v>
      </c>
      <c r="I6" s="18" t="s">
        <v>102</v>
      </c>
      <c r="J6" s="18"/>
      <c r="K6" s="18"/>
      <c r="L6" s="18"/>
      <c r="M6" s="18"/>
      <c r="N6" s="18"/>
      <c r="O6" s="18"/>
      <c r="P6" s="18"/>
      <c r="Q6" s="18"/>
      <c r="R6" s="18" t="s">
        <v>103</v>
      </c>
      <c r="S6" s="18" t="s">
        <v>104</v>
      </c>
      <c r="T6" s="18" t="s">
        <v>105</v>
      </c>
      <c r="U6" s="18" t="s">
        <v>103</v>
      </c>
      <c r="V6" s="18" t="s">
        <v>106</v>
      </c>
      <c r="W6" s="18" t="s">
        <v>107</v>
      </c>
      <c r="X6" s="18" t="s">
        <v>105</v>
      </c>
      <c r="Y6" s="18" t="s">
        <v>103</v>
      </c>
      <c r="Z6" s="18" t="s">
        <v>108</v>
      </c>
      <c r="AA6" s="18" t="s">
        <v>109</v>
      </c>
      <c r="AB6" s="18" t="s">
        <v>110</v>
      </c>
      <c r="AC6" s="18" t="s">
        <v>111</v>
      </c>
      <c r="AD6" s="18" t="s">
        <v>112</v>
      </c>
    </row>
    <row r="7" ht="87.75" customHeight="1" spans="1:30">
      <c r="A7" s="18"/>
      <c r="B7" s="18"/>
      <c r="C7" s="18"/>
      <c r="D7" s="18"/>
      <c r="E7" s="18"/>
      <c r="F7" s="18"/>
      <c r="G7" s="18"/>
      <c r="H7" s="18"/>
      <c r="I7" s="18" t="s">
        <v>103</v>
      </c>
      <c r="J7" s="18" t="s">
        <v>113</v>
      </c>
      <c r="K7" s="18" t="s">
        <v>114</v>
      </c>
      <c r="L7" s="18" t="s">
        <v>115</v>
      </c>
      <c r="M7" s="18" t="s">
        <v>116</v>
      </c>
      <c r="N7" s="18" t="s">
        <v>117</v>
      </c>
      <c r="O7" s="18" t="s">
        <v>118</v>
      </c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</row>
    <row r="8" ht="14.25" customHeight="1" spans="1:30">
      <c r="A8" s="18" t="s">
        <v>119</v>
      </c>
      <c r="B8" s="18" t="s">
        <v>119</v>
      </c>
      <c r="C8" s="18" t="s">
        <v>119</v>
      </c>
      <c r="D8" s="18" t="s">
        <v>119</v>
      </c>
      <c r="E8" s="18" t="s">
        <v>119</v>
      </c>
      <c r="F8" s="18">
        <v>1</v>
      </c>
      <c r="G8" s="18">
        <v>2</v>
      </c>
      <c r="H8" s="18">
        <v>3</v>
      </c>
      <c r="I8" s="18">
        <v>4</v>
      </c>
      <c r="J8" s="18">
        <v>5</v>
      </c>
      <c r="K8" s="18">
        <v>6</v>
      </c>
      <c r="L8" s="18">
        <v>7</v>
      </c>
      <c r="M8" s="18">
        <v>8</v>
      </c>
      <c r="N8" s="18">
        <v>9</v>
      </c>
      <c r="O8" s="18">
        <v>10</v>
      </c>
      <c r="P8" s="18">
        <v>11</v>
      </c>
      <c r="Q8" s="18">
        <v>12</v>
      </c>
      <c r="R8" s="18">
        <v>13</v>
      </c>
      <c r="S8" s="18">
        <v>14</v>
      </c>
      <c r="T8" s="18">
        <v>15</v>
      </c>
      <c r="U8" s="18">
        <v>16</v>
      </c>
      <c r="V8" s="18">
        <v>17</v>
      </c>
      <c r="W8" s="18">
        <v>18</v>
      </c>
      <c r="X8" s="18">
        <v>19</v>
      </c>
      <c r="Y8" s="18">
        <v>20</v>
      </c>
      <c r="Z8" s="18">
        <v>21</v>
      </c>
      <c r="AA8" s="18">
        <v>22</v>
      </c>
      <c r="AB8" s="18">
        <v>23</v>
      </c>
      <c r="AC8" s="18">
        <v>24</v>
      </c>
      <c r="AD8" s="18">
        <v>25</v>
      </c>
    </row>
    <row r="9" s="12" customFormat="1" ht="14.25" customHeight="1" spans="1:30">
      <c r="A9" s="42"/>
      <c r="B9" s="42"/>
      <c r="C9" s="42"/>
      <c r="D9" s="42"/>
      <c r="E9" s="30" t="s">
        <v>120</v>
      </c>
      <c r="F9" s="65">
        <f>F10</f>
        <v>1524.807014</v>
      </c>
      <c r="G9" s="65">
        <f>G10</f>
        <v>1524.807014</v>
      </c>
      <c r="H9" s="65">
        <f>H10</f>
        <v>1524.807014</v>
      </c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</row>
    <row r="10" ht="14.25" customHeight="1" spans="1:30">
      <c r="A10" s="44"/>
      <c r="B10" s="44"/>
      <c r="C10" s="44"/>
      <c r="D10" s="45" t="s">
        <v>121</v>
      </c>
      <c r="E10" s="46" t="s">
        <v>122</v>
      </c>
      <c r="F10" s="38">
        <v>1524.807014</v>
      </c>
      <c r="G10" s="38">
        <v>1524.807014</v>
      </c>
      <c r="H10" s="38">
        <v>1524.807014</v>
      </c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</row>
    <row r="11" ht="14.25" customHeight="1" spans="1:30">
      <c r="A11" s="44"/>
      <c r="B11" s="44"/>
      <c r="C11" s="44"/>
      <c r="D11" s="45" t="s">
        <v>123</v>
      </c>
      <c r="E11" s="46" t="s">
        <v>124</v>
      </c>
      <c r="F11" s="38">
        <v>819.772795</v>
      </c>
      <c r="G11" s="38">
        <v>819.772795</v>
      </c>
      <c r="H11" s="38">
        <v>819.772795</v>
      </c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</row>
    <row r="12" ht="14.25" customHeight="1" spans="1:30">
      <c r="A12" s="44" t="s">
        <v>125</v>
      </c>
      <c r="B12" s="44" t="s">
        <v>126</v>
      </c>
      <c r="C12" s="44" t="s">
        <v>127</v>
      </c>
      <c r="D12" s="45"/>
      <c r="E12" s="46" t="s">
        <v>128</v>
      </c>
      <c r="F12" s="38">
        <v>2.4</v>
      </c>
      <c r="G12" s="38">
        <v>2.4</v>
      </c>
      <c r="H12" s="38">
        <v>2.4</v>
      </c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</row>
    <row r="13" ht="14.25" customHeight="1" spans="1:30">
      <c r="A13" s="44" t="s">
        <v>125</v>
      </c>
      <c r="B13" s="44" t="s">
        <v>129</v>
      </c>
      <c r="C13" s="44" t="s">
        <v>126</v>
      </c>
      <c r="D13" s="45"/>
      <c r="E13" s="46" t="s">
        <v>130</v>
      </c>
      <c r="F13" s="38">
        <v>419.563839</v>
      </c>
      <c r="G13" s="38">
        <v>419.563839</v>
      </c>
      <c r="H13" s="38">
        <v>419.563839</v>
      </c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</row>
    <row r="14" ht="14.25" customHeight="1" spans="1:30">
      <c r="A14" s="44" t="s">
        <v>125</v>
      </c>
      <c r="B14" s="44" t="s">
        <v>129</v>
      </c>
      <c r="C14" s="44" t="s">
        <v>131</v>
      </c>
      <c r="D14" s="45"/>
      <c r="E14" s="46" t="s">
        <v>132</v>
      </c>
      <c r="F14" s="38">
        <v>17.89806</v>
      </c>
      <c r="G14" s="38">
        <v>17.89806</v>
      </c>
      <c r="H14" s="38">
        <v>17.89806</v>
      </c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</row>
    <row r="15" ht="22.7" customHeight="1" spans="1:30">
      <c r="A15" s="44" t="s">
        <v>125</v>
      </c>
      <c r="B15" s="44" t="s">
        <v>133</v>
      </c>
      <c r="C15" s="44" t="s">
        <v>131</v>
      </c>
      <c r="D15" s="45"/>
      <c r="E15" s="46" t="s">
        <v>132</v>
      </c>
      <c r="F15" s="38">
        <v>2.2</v>
      </c>
      <c r="G15" s="38">
        <v>2.2</v>
      </c>
      <c r="H15" s="38">
        <v>2.2</v>
      </c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</row>
    <row r="16" ht="14.25" customHeight="1" spans="1:30">
      <c r="A16" s="44" t="s">
        <v>125</v>
      </c>
      <c r="B16" s="44" t="s">
        <v>134</v>
      </c>
      <c r="C16" s="44" t="s">
        <v>131</v>
      </c>
      <c r="D16" s="45"/>
      <c r="E16" s="46" t="s">
        <v>132</v>
      </c>
      <c r="F16" s="38">
        <v>4</v>
      </c>
      <c r="G16" s="38">
        <v>4</v>
      </c>
      <c r="H16" s="38">
        <v>4</v>
      </c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</row>
    <row r="17" ht="14.25" customHeight="1" spans="1:30">
      <c r="A17" s="44" t="s">
        <v>125</v>
      </c>
      <c r="B17" s="44" t="s">
        <v>135</v>
      </c>
      <c r="C17" s="44" t="s">
        <v>131</v>
      </c>
      <c r="D17" s="45"/>
      <c r="E17" s="46" t="s">
        <v>132</v>
      </c>
      <c r="F17" s="38">
        <v>2.12</v>
      </c>
      <c r="G17" s="38">
        <v>2.12</v>
      </c>
      <c r="H17" s="38">
        <v>2.12</v>
      </c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</row>
    <row r="18" ht="14.25" customHeight="1" spans="1:30">
      <c r="A18" s="44" t="s">
        <v>125</v>
      </c>
      <c r="B18" s="44" t="s">
        <v>136</v>
      </c>
      <c r="C18" s="44" t="s">
        <v>137</v>
      </c>
      <c r="D18" s="45"/>
      <c r="E18" s="46" t="s">
        <v>138</v>
      </c>
      <c r="F18" s="38">
        <v>15.12</v>
      </c>
      <c r="G18" s="38">
        <v>15.12</v>
      </c>
      <c r="H18" s="38">
        <v>15.12</v>
      </c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</row>
    <row r="19" ht="14.25" customHeight="1" spans="1:30">
      <c r="A19" s="44" t="s">
        <v>139</v>
      </c>
      <c r="B19" s="44" t="s">
        <v>137</v>
      </c>
      <c r="C19" s="44" t="s">
        <v>137</v>
      </c>
      <c r="D19" s="45"/>
      <c r="E19" s="46" t="s">
        <v>140</v>
      </c>
      <c r="F19" s="38">
        <v>0.5</v>
      </c>
      <c r="G19" s="38">
        <v>0.5</v>
      </c>
      <c r="H19" s="38">
        <v>0.5</v>
      </c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</row>
    <row r="20" s="12" customFormat="1" ht="14.25" customHeight="1" spans="1:30">
      <c r="A20" s="44" t="s">
        <v>141</v>
      </c>
      <c r="B20" s="44" t="s">
        <v>142</v>
      </c>
      <c r="C20" s="44" t="s">
        <v>126</v>
      </c>
      <c r="D20" s="45"/>
      <c r="E20" s="46" t="s">
        <v>143</v>
      </c>
      <c r="F20" s="38">
        <v>7.795272</v>
      </c>
      <c r="G20" s="38">
        <v>7.795272</v>
      </c>
      <c r="H20" s="38">
        <v>7.795272</v>
      </c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</row>
    <row r="21" s="12" customFormat="1" ht="14.25" customHeight="1" spans="1:30">
      <c r="A21" s="44" t="s">
        <v>141</v>
      </c>
      <c r="B21" s="44" t="s">
        <v>142</v>
      </c>
      <c r="C21" s="44" t="s">
        <v>142</v>
      </c>
      <c r="D21" s="45"/>
      <c r="E21" s="46" t="s">
        <v>144</v>
      </c>
      <c r="F21" s="38">
        <v>40.881822</v>
      </c>
      <c r="G21" s="38">
        <v>40.881822</v>
      </c>
      <c r="H21" s="38">
        <v>40.881822</v>
      </c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</row>
    <row r="22" s="12" customFormat="1" ht="14.25" customHeight="1" spans="1:30">
      <c r="A22" s="44" t="s">
        <v>141</v>
      </c>
      <c r="B22" s="44" t="s">
        <v>142</v>
      </c>
      <c r="C22" s="44" t="s">
        <v>145</v>
      </c>
      <c r="D22" s="45"/>
      <c r="E22" s="46" t="s">
        <v>146</v>
      </c>
      <c r="F22" s="38">
        <v>20.440911</v>
      </c>
      <c r="G22" s="38">
        <v>20.440911</v>
      </c>
      <c r="H22" s="38">
        <v>20.440911</v>
      </c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</row>
    <row r="23" s="12" customFormat="1" ht="14.25" customHeight="1" spans="1:30">
      <c r="A23" s="44" t="s">
        <v>141</v>
      </c>
      <c r="B23" s="44" t="s">
        <v>137</v>
      </c>
      <c r="C23" s="44" t="s">
        <v>137</v>
      </c>
      <c r="D23" s="45"/>
      <c r="E23" s="46" t="s">
        <v>147</v>
      </c>
      <c r="F23" s="38">
        <v>3.0312</v>
      </c>
      <c r="G23" s="38">
        <v>3.0312</v>
      </c>
      <c r="H23" s="38">
        <v>3.0312</v>
      </c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</row>
    <row r="24" s="12" customFormat="1" ht="15" customHeight="1" spans="1:30">
      <c r="A24" s="44" t="s">
        <v>148</v>
      </c>
      <c r="B24" s="44" t="s">
        <v>133</v>
      </c>
      <c r="C24" s="44" t="s">
        <v>126</v>
      </c>
      <c r="D24" s="45"/>
      <c r="E24" s="46" t="s">
        <v>149</v>
      </c>
      <c r="F24" s="38">
        <v>19.929888</v>
      </c>
      <c r="G24" s="38">
        <v>19.929888</v>
      </c>
      <c r="H24" s="38">
        <v>19.929888</v>
      </c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</row>
    <row r="25" s="12" customFormat="1" ht="14.25" customHeight="1" spans="1:30">
      <c r="A25" s="44" t="s">
        <v>148</v>
      </c>
      <c r="B25" s="44" t="s">
        <v>133</v>
      </c>
      <c r="C25" s="44" t="s">
        <v>129</v>
      </c>
      <c r="D25" s="45"/>
      <c r="E25" s="46" t="s">
        <v>150</v>
      </c>
      <c r="F25" s="38">
        <v>15.025637</v>
      </c>
      <c r="G25" s="38">
        <v>15.025637</v>
      </c>
      <c r="H25" s="38">
        <v>15.025637</v>
      </c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</row>
    <row r="26" s="12" customFormat="1" ht="14.25" customHeight="1" spans="1:30">
      <c r="A26" s="44" t="s">
        <v>151</v>
      </c>
      <c r="B26" s="44" t="s">
        <v>142</v>
      </c>
      <c r="C26" s="44" t="s">
        <v>126</v>
      </c>
      <c r="D26" s="45"/>
      <c r="E26" s="46" t="s">
        <v>152</v>
      </c>
      <c r="F26" s="38">
        <v>69.2808</v>
      </c>
      <c r="G26" s="38">
        <v>69.2808</v>
      </c>
      <c r="H26" s="38">
        <v>69.2808</v>
      </c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</row>
    <row r="27" s="12" customFormat="1" ht="14.25" customHeight="1" spans="1:30">
      <c r="A27" s="44" t="s">
        <v>153</v>
      </c>
      <c r="B27" s="44" t="s">
        <v>154</v>
      </c>
      <c r="C27" s="44" t="s">
        <v>142</v>
      </c>
      <c r="D27" s="45"/>
      <c r="E27" s="46" t="s">
        <v>155</v>
      </c>
      <c r="F27" s="38">
        <v>148.924</v>
      </c>
      <c r="G27" s="38">
        <v>148.924</v>
      </c>
      <c r="H27" s="38">
        <v>148.924</v>
      </c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</row>
    <row r="28" spans="1:30">
      <c r="A28" s="44" t="s">
        <v>156</v>
      </c>
      <c r="B28" s="44" t="s">
        <v>131</v>
      </c>
      <c r="C28" s="44" t="s">
        <v>126</v>
      </c>
      <c r="D28" s="45"/>
      <c r="E28" s="46" t="s">
        <v>157</v>
      </c>
      <c r="F28" s="38">
        <v>30.661366</v>
      </c>
      <c r="G28" s="38">
        <v>30.661366</v>
      </c>
      <c r="H28" s="38">
        <v>30.661366</v>
      </c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</row>
    <row r="29" spans="1:30">
      <c r="A29" s="44"/>
      <c r="B29" s="44"/>
      <c r="C29" s="44"/>
      <c r="D29" s="45" t="s">
        <v>158</v>
      </c>
      <c r="E29" s="46" t="s">
        <v>159</v>
      </c>
      <c r="F29" s="38">
        <v>63.660873</v>
      </c>
      <c r="G29" s="38">
        <v>63.660873</v>
      </c>
      <c r="H29" s="38">
        <v>63.660873</v>
      </c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</row>
    <row r="30" spans="1:30">
      <c r="A30" s="44" t="s">
        <v>125</v>
      </c>
      <c r="B30" s="44" t="s">
        <v>145</v>
      </c>
      <c r="C30" s="44" t="s">
        <v>160</v>
      </c>
      <c r="D30" s="45"/>
      <c r="E30" s="46" t="s">
        <v>161</v>
      </c>
      <c r="F30" s="38">
        <v>47.333246</v>
      </c>
      <c r="G30" s="38">
        <v>47.333246</v>
      </c>
      <c r="H30" s="38">
        <v>47.333246</v>
      </c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</row>
    <row r="31" spans="1:30">
      <c r="A31" s="44" t="s">
        <v>141</v>
      </c>
      <c r="B31" s="44" t="s">
        <v>142</v>
      </c>
      <c r="C31" s="44" t="s">
        <v>142</v>
      </c>
      <c r="D31" s="45"/>
      <c r="E31" s="46" t="s">
        <v>144</v>
      </c>
      <c r="F31" s="38">
        <v>5.245824</v>
      </c>
      <c r="G31" s="38">
        <v>5.245824</v>
      </c>
      <c r="H31" s="38">
        <v>5.245824</v>
      </c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</row>
    <row r="32" spans="1:30">
      <c r="A32" s="44" t="s">
        <v>141</v>
      </c>
      <c r="B32" s="44" t="s">
        <v>142</v>
      </c>
      <c r="C32" s="44" t="s">
        <v>145</v>
      </c>
      <c r="D32" s="45"/>
      <c r="E32" s="46" t="s">
        <v>146</v>
      </c>
      <c r="F32" s="38">
        <v>2.622912</v>
      </c>
      <c r="G32" s="38">
        <v>2.622912</v>
      </c>
      <c r="H32" s="38">
        <v>2.622912</v>
      </c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</row>
    <row r="33" spans="1:30">
      <c r="A33" s="44" t="s">
        <v>148</v>
      </c>
      <c r="B33" s="44" t="s">
        <v>133</v>
      </c>
      <c r="C33" s="44" t="s">
        <v>126</v>
      </c>
      <c r="D33" s="45"/>
      <c r="E33" s="46" t="s">
        <v>149</v>
      </c>
      <c r="F33" s="38">
        <v>2.557339</v>
      </c>
      <c r="G33" s="38">
        <v>2.557339</v>
      </c>
      <c r="H33" s="38">
        <v>2.557339</v>
      </c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</row>
    <row r="34" spans="1:30">
      <c r="A34" s="44" t="s">
        <v>148</v>
      </c>
      <c r="B34" s="44" t="s">
        <v>133</v>
      </c>
      <c r="C34" s="44" t="s">
        <v>129</v>
      </c>
      <c r="D34" s="45"/>
      <c r="E34" s="46" t="s">
        <v>150</v>
      </c>
      <c r="F34" s="38">
        <v>1.967184</v>
      </c>
      <c r="G34" s="38">
        <v>1.967184</v>
      </c>
      <c r="H34" s="38">
        <v>1.967184</v>
      </c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</row>
    <row r="35" spans="1:30">
      <c r="A35" s="44" t="s">
        <v>156</v>
      </c>
      <c r="B35" s="44" t="s">
        <v>131</v>
      </c>
      <c r="C35" s="44" t="s">
        <v>126</v>
      </c>
      <c r="D35" s="45"/>
      <c r="E35" s="46" t="s">
        <v>157</v>
      </c>
      <c r="F35" s="38">
        <v>3.934368</v>
      </c>
      <c r="G35" s="38">
        <v>3.934368</v>
      </c>
      <c r="H35" s="38">
        <v>3.934368</v>
      </c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</row>
    <row r="36" spans="1:30">
      <c r="A36" s="44"/>
      <c r="B36" s="44"/>
      <c r="C36" s="44"/>
      <c r="D36" s="45" t="s">
        <v>162</v>
      </c>
      <c r="E36" s="46" t="s">
        <v>163</v>
      </c>
      <c r="F36" s="38">
        <v>24.882458</v>
      </c>
      <c r="G36" s="38">
        <v>24.882458</v>
      </c>
      <c r="H36" s="38">
        <v>24.882458</v>
      </c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</row>
    <row r="37" spans="1:30">
      <c r="A37" s="44" t="s">
        <v>164</v>
      </c>
      <c r="B37" s="44" t="s">
        <v>165</v>
      </c>
      <c r="C37" s="44" t="s">
        <v>165</v>
      </c>
      <c r="D37" s="45"/>
      <c r="E37" s="46" t="s">
        <v>166</v>
      </c>
      <c r="F37" s="38">
        <v>17.716223</v>
      </c>
      <c r="G37" s="38">
        <v>17.716223</v>
      </c>
      <c r="H37" s="38">
        <v>17.716223</v>
      </c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</row>
    <row r="38" spans="1:30">
      <c r="A38" s="44" t="s">
        <v>141</v>
      </c>
      <c r="B38" s="44" t="s">
        <v>142</v>
      </c>
      <c r="C38" s="44" t="s">
        <v>131</v>
      </c>
      <c r="D38" s="45"/>
      <c r="E38" s="46" t="s">
        <v>167</v>
      </c>
      <c r="F38" s="38">
        <v>1.017</v>
      </c>
      <c r="G38" s="38">
        <v>1.017</v>
      </c>
      <c r="H38" s="38">
        <v>1.017</v>
      </c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</row>
    <row r="39" spans="1:30">
      <c r="A39" s="44" t="s">
        <v>141</v>
      </c>
      <c r="B39" s="44" t="s">
        <v>142</v>
      </c>
      <c r="C39" s="44" t="s">
        <v>142</v>
      </c>
      <c r="D39" s="45"/>
      <c r="E39" s="46" t="s">
        <v>144</v>
      </c>
      <c r="F39" s="38">
        <v>2.246296</v>
      </c>
      <c r="G39" s="38">
        <v>2.246296</v>
      </c>
      <c r="H39" s="38">
        <v>2.246296</v>
      </c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</row>
    <row r="40" spans="1:30">
      <c r="A40" s="44" t="s">
        <v>141</v>
      </c>
      <c r="B40" s="44" t="s">
        <v>142</v>
      </c>
      <c r="C40" s="44" t="s">
        <v>145</v>
      </c>
      <c r="D40" s="45"/>
      <c r="E40" s="46" t="s">
        <v>146</v>
      </c>
      <c r="F40" s="38">
        <v>1.123148</v>
      </c>
      <c r="G40" s="38">
        <v>1.123148</v>
      </c>
      <c r="H40" s="38">
        <v>1.123148</v>
      </c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</row>
    <row r="41" spans="1:30">
      <c r="A41" s="44" t="s">
        <v>148</v>
      </c>
      <c r="B41" s="44" t="s">
        <v>133</v>
      </c>
      <c r="C41" s="44" t="s">
        <v>131</v>
      </c>
      <c r="D41" s="45"/>
      <c r="E41" s="46" t="s">
        <v>168</v>
      </c>
      <c r="F41" s="38">
        <v>1.095069</v>
      </c>
      <c r="G41" s="38">
        <v>1.095069</v>
      </c>
      <c r="H41" s="38">
        <v>1.095069</v>
      </c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</row>
    <row r="42" spans="1:30">
      <c r="A42" s="44" t="s">
        <v>156</v>
      </c>
      <c r="B42" s="44" t="s">
        <v>131</v>
      </c>
      <c r="C42" s="44" t="s">
        <v>126</v>
      </c>
      <c r="D42" s="45"/>
      <c r="E42" s="46" t="s">
        <v>157</v>
      </c>
      <c r="F42" s="38">
        <v>1.684722</v>
      </c>
      <c r="G42" s="38">
        <v>1.684722</v>
      </c>
      <c r="H42" s="38">
        <v>1.684722</v>
      </c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</row>
    <row r="43" spans="1:30">
      <c r="A43" s="44"/>
      <c r="B43" s="44"/>
      <c r="C43" s="44"/>
      <c r="D43" s="45" t="s">
        <v>169</v>
      </c>
      <c r="E43" s="46" t="s">
        <v>170</v>
      </c>
      <c r="F43" s="38">
        <v>120.214982</v>
      </c>
      <c r="G43" s="38">
        <v>120.214982</v>
      </c>
      <c r="H43" s="38">
        <v>120.214982</v>
      </c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</row>
    <row r="44" spans="1:30">
      <c r="A44" s="44" t="s">
        <v>141</v>
      </c>
      <c r="B44" s="44" t="s">
        <v>142</v>
      </c>
      <c r="C44" s="44" t="s">
        <v>131</v>
      </c>
      <c r="D44" s="45"/>
      <c r="E44" s="46" t="s">
        <v>167</v>
      </c>
      <c r="F44" s="38">
        <v>1.17744</v>
      </c>
      <c r="G44" s="38">
        <v>1.17744</v>
      </c>
      <c r="H44" s="38">
        <v>1.17744</v>
      </c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</row>
    <row r="45" spans="1:30">
      <c r="A45" s="44" t="s">
        <v>141</v>
      </c>
      <c r="B45" s="44" t="s">
        <v>142</v>
      </c>
      <c r="C45" s="44" t="s">
        <v>142</v>
      </c>
      <c r="D45" s="45"/>
      <c r="E45" s="46" t="s">
        <v>144</v>
      </c>
      <c r="F45" s="38">
        <v>9.375704</v>
      </c>
      <c r="G45" s="38">
        <v>9.375704</v>
      </c>
      <c r="H45" s="38">
        <v>9.375704</v>
      </c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</row>
    <row r="46" spans="1:30">
      <c r="A46" s="44" t="s">
        <v>141</v>
      </c>
      <c r="B46" s="44" t="s">
        <v>142</v>
      </c>
      <c r="C46" s="44" t="s">
        <v>145</v>
      </c>
      <c r="D46" s="45"/>
      <c r="E46" s="46" t="s">
        <v>146</v>
      </c>
      <c r="F46" s="38">
        <v>4.687852</v>
      </c>
      <c r="G46" s="38">
        <v>4.687852</v>
      </c>
      <c r="H46" s="38">
        <v>4.687852</v>
      </c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</row>
    <row r="47" spans="1:30">
      <c r="A47" s="44" t="s">
        <v>148</v>
      </c>
      <c r="B47" s="44" t="s">
        <v>154</v>
      </c>
      <c r="C47" s="44" t="s">
        <v>171</v>
      </c>
      <c r="D47" s="45"/>
      <c r="E47" s="46" t="s">
        <v>172</v>
      </c>
      <c r="F47" s="38">
        <v>93.371552</v>
      </c>
      <c r="G47" s="38">
        <v>93.371552</v>
      </c>
      <c r="H47" s="38">
        <v>93.371552</v>
      </c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</row>
    <row r="48" spans="1:30">
      <c r="A48" s="44" t="s">
        <v>148</v>
      </c>
      <c r="B48" s="44" t="s">
        <v>133</v>
      </c>
      <c r="C48" s="44" t="s">
        <v>131</v>
      </c>
      <c r="D48" s="45"/>
      <c r="E48" s="46" t="s">
        <v>168</v>
      </c>
      <c r="F48" s="38">
        <v>4.570656</v>
      </c>
      <c r="G48" s="38">
        <v>4.570656</v>
      </c>
      <c r="H48" s="38">
        <v>4.570656</v>
      </c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</row>
    <row r="49" spans="1:30">
      <c r="A49" s="44" t="s">
        <v>156</v>
      </c>
      <c r="B49" s="44" t="s">
        <v>131</v>
      </c>
      <c r="C49" s="44" t="s">
        <v>126</v>
      </c>
      <c r="D49" s="45"/>
      <c r="E49" s="46" t="s">
        <v>157</v>
      </c>
      <c r="F49" s="38">
        <v>7.031778</v>
      </c>
      <c r="G49" s="38">
        <v>7.031778</v>
      </c>
      <c r="H49" s="38">
        <v>7.031778</v>
      </c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</row>
    <row r="50" spans="1:30">
      <c r="A50" s="44"/>
      <c r="B50" s="44"/>
      <c r="C50" s="44"/>
      <c r="D50" s="45" t="s">
        <v>173</v>
      </c>
      <c r="E50" s="46" t="s">
        <v>174</v>
      </c>
      <c r="F50" s="38">
        <v>185.352449</v>
      </c>
      <c r="G50" s="38">
        <v>185.352449</v>
      </c>
      <c r="H50" s="38">
        <v>185.352449</v>
      </c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</row>
    <row r="51" spans="1:30">
      <c r="A51" s="44" t="s">
        <v>141</v>
      </c>
      <c r="B51" s="44" t="s">
        <v>142</v>
      </c>
      <c r="C51" s="44" t="s">
        <v>131</v>
      </c>
      <c r="D51" s="45"/>
      <c r="E51" s="46" t="s">
        <v>167</v>
      </c>
      <c r="F51" s="38">
        <v>1.017</v>
      </c>
      <c r="G51" s="38">
        <v>1.017</v>
      </c>
      <c r="H51" s="38">
        <v>1.017</v>
      </c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</row>
    <row r="52" spans="1:30">
      <c r="A52" s="44" t="s">
        <v>141</v>
      </c>
      <c r="B52" s="44" t="s">
        <v>142</v>
      </c>
      <c r="C52" s="44" t="s">
        <v>142</v>
      </c>
      <c r="D52" s="45"/>
      <c r="E52" s="46" t="s">
        <v>144</v>
      </c>
      <c r="F52" s="38">
        <v>16.615672</v>
      </c>
      <c r="G52" s="38">
        <v>16.615672</v>
      </c>
      <c r="H52" s="38">
        <v>16.615672</v>
      </c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</row>
    <row r="53" spans="1:30">
      <c r="A53" s="44" t="s">
        <v>141</v>
      </c>
      <c r="B53" s="44" t="s">
        <v>142</v>
      </c>
      <c r="C53" s="44" t="s">
        <v>145</v>
      </c>
      <c r="D53" s="45"/>
      <c r="E53" s="46" t="s">
        <v>146</v>
      </c>
      <c r="F53" s="38">
        <v>8.307836</v>
      </c>
      <c r="G53" s="38">
        <v>8.307836</v>
      </c>
      <c r="H53" s="38">
        <v>8.307836</v>
      </c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</row>
    <row r="54" spans="1:30">
      <c r="A54" s="44" t="s">
        <v>148</v>
      </c>
      <c r="B54" s="44" t="s">
        <v>133</v>
      </c>
      <c r="C54" s="44" t="s">
        <v>131</v>
      </c>
      <c r="D54" s="45"/>
      <c r="E54" s="46" t="s">
        <v>168</v>
      </c>
      <c r="F54" s="38">
        <v>8.10014</v>
      </c>
      <c r="G54" s="38">
        <v>8.10014</v>
      </c>
      <c r="H54" s="38">
        <v>8.10014</v>
      </c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</row>
    <row r="55" spans="1:30">
      <c r="A55" s="44" t="s">
        <v>151</v>
      </c>
      <c r="B55" s="44" t="s">
        <v>126</v>
      </c>
      <c r="C55" s="44" t="s">
        <v>137</v>
      </c>
      <c r="D55" s="45"/>
      <c r="E55" s="46" t="s">
        <v>175</v>
      </c>
      <c r="F55" s="38">
        <v>138.850047</v>
      </c>
      <c r="G55" s="38">
        <v>138.850047</v>
      </c>
      <c r="H55" s="38">
        <v>138.850047</v>
      </c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</row>
    <row r="56" spans="1:30">
      <c r="A56" s="44" t="s">
        <v>156</v>
      </c>
      <c r="B56" s="44" t="s">
        <v>131</v>
      </c>
      <c r="C56" s="44" t="s">
        <v>126</v>
      </c>
      <c r="D56" s="45"/>
      <c r="E56" s="46" t="s">
        <v>157</v>
      </c>
      <c r="F56" s="38">
        <v>12.461754</v>
      </c>
      <c r="G56" s="38">
        <v>12.461754</v>
      </c>
      <c r="H56" s="38">
        <v>12.461754</v>
      </c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</row>
    <row r="57" spans="1:30">
      <c r="A57" s="44"/>
      <c r="B57" s="44"/>
      <c r="C57" s="44"/>
      <c r="D57" s="45" t="s">
        <v>176</v>
      </c>
      <c r="E57" s="46" t="s">
        <v>177</v>
      </c>
      <c r="F57" s="38">
        <v>55.954498</v>
      </c>
      <c r="G57" s="38">
        <v>55.954498</v>
      </c>
      <c r="H57" s="38">
        <v>55.954498</v>
      </c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</row>
    <row r="58" spans="1:30">
      <c r="A58" s="44" t="s">
        <v>141</v>
      </c>
      <c r="B58" s="44" t="s">
        <v>126</v>
      </c>
      <c r="C58" s="44" t="s">
        <v>154</v>
      </c>
      <c r="D58" s="45"/>
      <c r="E58" s="46" t="s">
        <v>178</v>
      </c>
      <c r="F58" s="38">
        <v>41.896494</v>
      </c>
      <c r="G58" s="38">
        <v>41.896494</v>
      </c>
      <c r="H58" s="38">
        <v>41.896494</v>
      </c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</row>
    <row r="59" spans="1:30">
      <c r="A59" s="44" t="s">
        <v>141</v>
      </c>
      <c r="B59" s="44" t="s">
        <v>142</v>
      </c>
      <c r="C59" s="44" t="s">
        <v>142</v>
      </c>
      <c r="D59" s="45"/>
      <c r="E59" s="46" t="s">
        <v>144</v>
      </c>
      <c r="F59" s="38">
        <v>5.135344</v>
      </c>
      <c r="G59" s="38">
        <v>5.135344</v>
      </c>
      <c r="H59" s="38">
        <v>5.135344</v>
      </c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</row>
    <row r="60" spans="1:30">
      <c r="A60" s="44" t="s">
        <v>141</v>
      </c>
      <c r="B60" s="44" t="s">
        <v>142</v>
      </c>
      <c r="C60" s="44" t="s">
        <v>145</v>
      </c>
      <c r="D60" s="45"/>
      <c r="E60" s="46" t="s">
        <v>146</v>
      </c>
      <c r="F60" s="38">
        <v>2.567672</v>
      </c>
      <c r="G60" s="38">
        <v>2.567672</v>
      </c>
      <c r="H60" s="38">
        <v>2.567672</v>
      </c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</row>
    <row r="61" spans="1:30">
      <c r="A61" s="44" t="s">
        <v>148</v>
      </c>
      <c r="B61" s="44" t="s">
        <v>133</v>
      </c>
      <c r="C61" s="44" t="s">
        <v>131</v>
      </c>
      <c r="D61" s="45"/>
      <c r="E61" s="46" t="s">
        <v>168</v>
      </c>
      <c r="F61" s="38">
        <v>2.50348</v>
      </c>
      <c r="G61" s="38">
        <v>2.50348</v>
      </c>
      <c r="H61" s="38">
        <v>2.50348</v>
      </c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</row>
    <row r="62" spans="1:30">
      <c r="A62" s="44" t="s">
        <v>156</v>
      </c>
      <c r="B62" s="44" t="s">
        <v>131</v>
      </c>
      <c r="C62" s="44" t="s">
        <v>126</v>
      </c>
      <c r="D62" s="45"/>
      <c r="E62" s="46" t="s">
        <v>157</v>
      </c>
      <c r="F62" s="38">
        <v>3.851508</v>
      </c>
      <c r="G62" s="38">
        <v>3.851508</v>
      </c>
      <c r="H62" s="38">
        <v>3.851508</v>
      </c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</row>
    <row r="63" spans="1:30">
      <c r="A63" s="44"/>
      <c r="B63" s="44"/>
      <c r="C63" s="44"/>
      <c r="D63" s="45" t="s">
        <v>179</v>
      </c>
      <c r="E63" s="46" t="s">
        <v>180</v>
      </c>
      <c r="F63" s="38">
        <v>36.904384</v>
      </c>
      <c r="G63" s="38">
        <v>36.904384</v>
      </c>
      <c r="H63" s="38">
        <v>36.904384</v>
      </c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</row>
    <row r="64" spans="1:30">
      <c r="A64" s="44" t="s">
        <v>141</v>
      </c>
      <c r="B64" s="44" t="s">
        <v>142</v>
      </c>
      <c r="C64" s="44" t="s">
        <v>131</v>
      </c>
      <c r="D64" s="45"/>
      <c r="E64" s="46" t="s">
        <v>167</v>
      </c>
      <c r="F64" s="38">
        <v>1.65</v>
      </c>
      <c r="G64" s="38">
        <v>1.65</v>
      </c>
      <c r="H64" s="38">
        <v>1.65</v>
      </c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</row>
    <row r="65" spans="1:30">
      <c r="A65" s="44" t="s">
        <v>141</v>
      </c>
      <c r="B65" s="44" t="s">
        <v>142</v>
      </c>
      <c r="C65" s="44" t="s">
        <v>142</v>
      </c>
      <c r="D65" s="45"/>
      <c r="E65" s="46" t="s">
        <v>144</v>
      </c>
      <c r="F65" s="38">
        <v>3.292408</v>
      </c>
      <c r="G65" s="38">
        <v>3.292408</v>
      </c>
      <c r="H65" s="38">
        <v>3.292408</v>
      </c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</row>
    <row r="66" spans="1:30">
      <c r="A66" s="44" t="s">
        <v>141</v>
      </c>
      <c r="B66" s="44" t="s">
        <v>142</v>
      </c>
      <c r="C66" s="44" t="s">
        <v>145</v>
      </c>
      <c r="D66" s="45"/>
      <c r="E66" s="46" t="s">
        <v>146</v>
      </c>
      <c r="F66" s="38">
        <v>1.646204</v>
      </c>
      <c r="G66" s="38">
        <v>1.646204</v>
      </c>
      <c r="H66" s="38">
        <v>1.646204</v>
      </c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</row>
    <row r="67" spans="1:30">
      <c r="A67" s="44" t="s">
        <v>148</v>
      </c>
      <c r="B67" s="44" t="s">
        <v>133</v>
      </c>
      <c r="C67" s="44" t="s">
        <v>131</v>
      </c>
      <c r="D67" s="45"/>
      <c r="E67" s="46" t="s">
        <v>168</v>
      </c>
      <c r="F67" s="38">
        <v>1.605049</v>
      </c>
      <c r="G67" s="38">
        <v>1.605049</v>
      </c>
      <c r="H67" s="38">
        <v>1.605049</v>
      </c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</row>
    <row r="68" spans="1:30">
      <c r="A68" s="44" t="s">
        <v>153</v>
      </c>
      <c r="B68" s="44" t="s">
        <v>129</v>
      </c>
      <c r="C68" s="44" t="s">
        <v>181</v>
      </c>
      <c r="D68" s="45"/>
      <c r="E68" s="46" t="s">
        <v>182</v>
      </c>
      <c r="F68" s="38">
        <v>26.241417</v>
      </c>
      <c r="G68" s="38">
        <v>26.241417</v>
      </c>
      <c r="H68" s="38">
        <v>26.241417</v>
      </c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</row>
    <row r="69" spans="1:30">
      <c r="A69" s="44" t="s">
        <v>156</v>
      </c>
      <c r="B69" s="44" t="s">
        <v>131</v>
      </c>
      <c r="C69" s="44" t="s">
        <v>126</v>
      </c>
      <c r="D69" s="45"/>
      <c r="E69" s="46" t="s">
        <v>157</v>
      </c>
      <c r="F69" s="38">
        <v>2.469306</v>
      </c>
      <c r="G69" s="38">
        <v>2.469306</v>
      </c>
      <c r="H69" s="38">
        <v>2.469306</v>
      </c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</row>
    <row r="70" spans="1:30">
      <c r="A70" s="44"/>
      <c r="B70" s="44"/>
      <c r="C70" s="44"/>
      <c r="D70" s="45" t="s">
        <v>183</v>
      </c>
      <c r="E70" s="46" t="s">
        <v>184</v>
      </c>
      <c r="F70" s="38">
        <v>22.627181</v>
      </c>
      <c r="G70" s="38">
        <v>22.627181</v>
      </c>
      <c r="H70" s="38">
        <v>22.627181</v>
      </c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6"/>
    </row>
    <row r="71" spans="1:30">
      <c r="A71" s="44" t="s">
        <v>141</v>
      </c>
      <c r="B71" s="44" t="s">
        <v>142</v>
      </c>
      <c r="C71" s="44" t="s">
        <v>142</v>
      </c>
      <c r="D71" s="45"/>
      <c r="E71" s="46" t="s">
        <v>144</v>
      </c>
      <c r="F71" s="38">
        <v>2.078752</v>
      </c>
      <c r="G71" s="38">
        <v>2.078752</v>
      </c>
      <c r="H71" s="38">
        <v>2.078752</v>
      </c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  <c r="AB71" s="66"/>
      <c r="AC71" s="66"/>
      <c r="AD71" s="66"/>
    </row>
    <row r="72" spans="1:30">
      <c r="A72" s="44" t="s">
        <v>141</v>
      </c>
      <c r="B72" s="44" t="s">
        <v>142</v>
      </c>
      <c r="C72" s="44" t="s">
        <v>145</v>
      </c>
      <c r="D72" s="45"/>
      <c r="E72" s="46" t="s">
        <v>146</v>
      </c>
      <c r="F72" s="38">
        <v>1.039376</v>
      </c>
      <c r="G72" s="38">
        <v>1.039376</v>
      </c>
      <c r="H72" s="38">
        <v>1.039376</v>
      </c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</row>
    <row r="73" spans="1:30">
      <c r="A73" s="44" t="s">
        <v>141</v>
      </c>
      <c r="B73" s="44" t="s">
        <v>185</v>
      </c>
      <c r="C73" s="44" t="s">
        <v>160</v>
      </c>
      <c r="D73" s="45"/>
      <c r="E73" s="46" t="s">
        <v>161</v>
      </c>
      <c r="F73" s="38">
        <v>16.936597</v>
      </c>
      <c r="G73" s="38">
        <v>16.936597</v>
      </c>
      <c r="H73" s="38">
        <v>16.936597</v>
      </c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C73" s="66"/>
      <c r="AD73" s="66"/>
    </row>
    <row r="74" spans="1:30">
      <c r="A74" s="44" t="s">
        <v>148</v>
      </c>
      <c r="B74" s="44" t="s">
        <v>133</v>
      </c>
      <c r="C74" s="44" t="s">
        <v>131</v>
      </c>
      <c r="D74" s="45"/>
      <c r="E74" s="46" t="s">
        <v>168</v>
      </c>
      <c r="F74" s="38">
        <v>1.013392</v>
      </c>
      <c r="G74" s="38">
        <v>1.013392</v>
      </c>
      <c r="H74" s="38">
        <v>1.013392</v>
      </c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6"/>
      <c r="AD74" s="66"/>
    </row>
    <row r="75" spans="1:30">
      <c r="A75" s="44" t="s">
        <v>156</v>
      </c>
      <c r="B75" s="44" t="s">
        <v>131</v>
      </c>
      <c r="C75" s="44" t="s">
        <v>126</v>
      </c>
      <c r="D75" s="45"/>
      <c r="E75" s="46" t="s">
        <v>157</v>
      </c>
      <c r="F75" s="38">
        <v>1.559064</v>
      </c>
      <c r="G75" s="38">
        <v>1.559064</v>
      </c>
      <c r="H75" s="38">
        <v>1.559064</v>
      </c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66"/>
      <c r="AD75" s="66"/>
    </row>
    <row r="76" spans="1:30">
      <c r="A76" s="44"/>
      <c r="B76" s="44"/>
      <c r="C76" s="44"/>
      <c r="D76" s="45" t="s">
        <v>186</v>
      </c>
      <c r="E76" s="46" t="s">
        <v>187</v>
      </c>
      <c r="F76" s="38">
        <v>87.135581</v>
      </c>
      <c r="G76" s="38">
        <v>87.135581</v>
      </c>
      <c r="H76" s="38">
        <v>87.135581</v>
      </c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6"/>
      <c r="AD76" s="66"/>
    </row>
    <row r="77" spans="1:30">
      <c r="A77" s="44" t="s">
        <v>141</v>
      </c>
      <c r="B77" s="44" t="s">
        <v>142</v>
      </c>
      <c r="C77" s="44" t="s">
        <v>142</v>
      </c>
      <c r="D77" s="45"/>
      <c r="E77" s="46" t="s">
        <v>144</v>
      </c>
      <c r="F77" s="38">
        <v>8.3942</v>
      </c>
      <c r="G77" s="38">
        <v>8.3942</v>
      </c>
      <c r="H77" s="38">
        <v>8.3942</v>
      </c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</row>
    <row r="78" spans="1:30">
      <c r="A78" s="44" t="s">
        <v>141</v>
      </c>
      <c r="B78" s="44" t="s">
        <v>142</v>
      </c>
      <c r="C78" s="44" t="s">
        <v>145</v>
      </c>
      <c r="D78" s="45"/>
      <c r="E78" s="46" t="s">
        <v>146</v>
      </c>
      <c r="F78" s="38">
        <v>4.1971</v>
      </c>
      <c r="G78" s="38">
        <v>4.1971</v>
      </c>
      <c r="H78" s="38">
        <v>4.1971</v>
      </c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  <c r="AA78" s="66"/>
      <c r="AB78" s="66"/>
      <c r="AC78" s="66"/>
      <c r="AD78" s="66"/>
    </row>
    <row r="79" spans="1:30">
      <c r="A79" s="44" t="s">
        <v>148</v>
      </c>
      <c r="B79" s="44" t="s">
        <v>133</v>
      </c>
      <c r="C79" s="44" t="s">
        <v>131</v>
      </c>
      <c r="D79" s="45"/>
      <c r="E79" s="46" t="s">
        <v>168</v>
      </c>
      <c r="F79" s="38">
        <v>4.092173</v>
      </c>
      <c r="G79" s="38">
        <v>4.092173</v>
      </c>
      <c r="H79" s="38">
        <v>4.092173</v>
      </c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  <c r="AA79" s="66"/>
      <c r="AB79" s="66"/>
      <c r="AC79" s="66"/>
      <c r="AD79" s="66"/>
    </row>
    <row r="80" spans="1:30">
      <c r="A80" s="44" t="s">
        <v>153</v>
      </c>
      <c r="B80" s="44" t="s">
        <v>126</v>
      </c>
      <c r="C80" s="44" t="s">
        <v>127</v>
      </c>
      <c r="D80" s="45"/>
      <c r="E80" s="46" t="s">
        <v>161</v>
      </c>
      <c r="F80" s="38">
        <v>64.156458</v>
      </c>
      <c r="G80" s="38">
        <v>64.156458</v>
      </c>
      <c r="H80" s="38">
        <v>64.156458</v>
      </c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</row>
    <row r="81" spans="1:30">
      <c r="A81" s="44" t="s">
        <v>156</v>
      </c>
      <c r="B81" s="44" t="s">
        <v>131</v>
      </c>
      <c r="C81" s="44" t="s">
        <v>126</v>
      </c>
      <c r="D81" s="45"/>
      <c r="E81" s="46" t="s">
        <v>157</v>
      </c>
      <c r="F81" s="38">
        <v>6.29565</v>
      </c>
      <c r="G81" s="38">
        <v>6.29565</v>
      </c>
      <c r="H81" s="38">
        <v>6.29565</v>
      </c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</row>
    <row r="82" ht="24" spans="1:30">
      <c r="A82" s="44"/>
      <c r="B82" s="44"/>
      <c r="C82" s="44"/>
      <c r="D82" s="45" t="s">
        <v>188</v>
      </c>
      <c r="E82" s="46" t="s">
        <v>189</v>
      </c>
      <c r="F82" s="38">
        <v>27.139185</v>
      </c>
      <c r="G82" s="38">
        <v>27.139185</v>
      </c>
      <c r="H82" s="38">
        <v>27.139185</v>
      </c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A82" s="66"/>
      <c r="AB82" s="66"/>
      <c r="AC82" s="66"/>
      <c r="AD82" s="66"/>
    </row>
    <row r="83" spans="1:30">
      <c r="A83" s="44" t="s">
        <v>141</v>
      </c>
      <c r="B83" s="44" t="s">
        <v>142</v>
      </c>
      <c r="C83" s="44" t="s">
        <v>131</v>
      </c>
      <c r="D83" s="45"/>
      <c r="E83" s="46" t="s">
        <v>167</v>
      </c>
      <c r="F83" s="38">
        <v>0.825</v>
      </c>
      <c r="G83" s="38">
        <v>0.825</v>
      </c>
      <c r="H83" s="38">
        <v>0.825</v>
      </c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6"/>
      <c r="Z83" s="66"/>
      <c r="AA83" s="66"/>
      <c r="AB83" s="66"/>
      <c r="AC83" s="66"/>
      <c r="AD83" s="66"/>
    </row>
    <row r="84" spans="1:30">
      <c r="A84" s="44" t="s">
        <v>141</v>
      </c>
      <c r="B84" s="44" t="s">
        <v>142</v>
      </c>
      <c r="C84" s="44" t="s">
        <v>142</v>
      </c>
      <c r="D84" s="45"/>
      <c r="E84" s="46" t="s">
        <v>144</v>
      </c>
      <c r="F84" s="38">
        <v>2.388064</v>
      </c>
      <c r="G84" s="38">
        <v>2.388064</v>
      </c>
      <c r="H84" s="38">
        <v>2.388064</v>
      </c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6"/>
      <c r="AD84" s="66"/>
    </row>
    <row r="85" spans="1:30">
      <c r="A85" s="44" t="s">
        <v>141</v>
      </c>
      <c r="B85" s="44" t="s">
        <v>142</v>
      </c>
      <c r="C85" s="44" t="s">
        <v>145</v>
      </c>
      <c r="D85" s="45"/>
      <c r="E85" s="46" t="s">
        <v>146</v>
      </c>
      <c r="F85" s="38">
        <v>1.194032</v>
      </c>
      <c r="G85" s="38">
        <v>1.194032</v>
      </c>
      <c r="H85" s="38">
        <v>1.194032</v>
      </c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66"/>
      <c r="AB85" s="66"/>
      <c r="AC85" s="66"/>
      <c r="AD85" s="66"/>
    </row>
    <row r="86" spans="1:30">
      <c r="A86" s="44" t="s">
        <v>141</v>
      </c>
      <c r="B86" s="44" t="s">
        <v>137</v>
      </c>
      <c r="C86" s="44" t="s">
        <v>137</v>
      </c>
      <c r="D86" s="45"/>
      <c r="E86" s="46" t="s">
        <v>147</v>
      </c>
      <c r="F86" s="38">
        <v>0.9552</v>
      </c>
      <c r="G86" s="38">
        <v>0.9552</v>
      </c>
      <c r="H86" s="38">
        <v>0.9552</v>
      </c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  <c r="AA86" s="66"/>
      <c r="AB86" s="66"/>
      <c r="AC86" s="66"/>
      <c r="AD86" s="66"/>
    </row>
    <row r="87" spans="1:30">
      <c r="A87" s="44" t="s">
        <v>148</v>
      </c>
      <c r="B87" s="44" t="s">
        <v>133</v>
      </c>
      <c r="C87" s="44" t="s">
        <v>131</v>
      </c>
      <c r="D87" s="45"/>
      <c r="E87" s="46" t="s">
        <v>168</v>
      </c>
      <c r="F87" s="38">
        <v>1.164181</v>
      </c>
      <c r="G87" s="38">
        <v>1.164181</v>
      </c>
      <c r="H87" s="38">
        <v>1.164181</v>
      </c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</row>
    <row r="88" spans="1:30">
      <c r="A88" s="44" t="s">
        <v>153</v>
      </c>
      <c r="B88" s="44" t="s">
        <v>126</v>
      </c>
      <c r="C88" s="44" t="s">
        <v>127</v>
      </c>
      <c r="D88" s="45"/>
      <c r="E88" s="46" t="s">
        <v>161</v>
      </c>
      <c r="F88" s="38">
        <v>18.82166</v>
      </c>
      <c r="G88" s="38">
        <v>18.82166</v>
      </c>
      <c r="H88" s="38">
        <v>18.82166</v>
      </c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66"/>
      <c r="AB88" s="66"/>
      <c r="AC88" s="66"/>
      <c r="AD88" s="66"/>
    </row>
    <row r="89" spans="1:30">
      <c r="A89" s="44" t="s">
        <v>156</v>
      </c>
      <c r="B89" s="44" t="s">
        <v>131</v>
      </c>
      <c r="C89" s="44" t="s">
        <v>126</v>
      </c>
      <c r="D89" s="45"/>
      <c r="E89" s="46" t="s">
        <v>157</v>
      </c>
      <c r="F89" s="38">
        <v>1.791048</v>
      </c>
      <c r="G89" s="38">
        <v>1.791048</v>
      </c>
      <c r="H89" s="38">
        <v>1.791048</v>
      </c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  <c r="AA89" s="66"/>
      <c r="AB89" s="66"/>
      <c r="AC89" s="66"/>
      <c r="AD89" s="66"/>
    </row>
    <row r="90" spans="1:30">
      <c r="A90" s="44"/>
      <c r="B90" s="44"/>
      <c r="C90" s="44"/>
      <c r="D90" s="45" t="s">
        <v>190</v>
      </c>
      <c r="E90" s="46" t="s">
        <v>191</v>
      </c>
      <c r="F90" s="38">
        <v>58.51917</v>
      </c>
      <c r="G90" s="38">
        <v>58.51917</v>
      </c>
      <c r="H90" s="38">
        <v>58.51917</v>
      </c>
      <c r="I90" s="66"/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6"/>
      <c r="Y90" s="66"/>
      <c r="Z90" s="66"/>
      <c r="AA90" s="66"/>
      <c r="AB90" s="66"/>
      <c r="AC90" s="66"/>
      <c r="AD90" s="66"/>
    </row>
    <row r="91" spans="1:30">
      <c r="A91" s="44" t="s">
        <v>141</v>
      </c>
      <c r="B91" s="44" t="s">
        <v>142</v>
      </c>
      <c r="C91" s="44" t="s">
        <v>142</v>
      </c>
      <c r="D91" s="45"/>
      <c r="E91" s="46" t="s">
        <v>144</v>
      </c>
      <c r="F91" s="38">
        <v>5.635576</v>
      </c>
      <c r="G91" s="38">
        <v>5.635576</v>
      </c>
      <c r="H91" s="38">
        <v>5.635576</v>
      </c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66"/>
      <c r="X91" s="66"/>
      <c r="Y91" s="66"/>
      <c r="Z91" s="66"/>
      <c r="AA91" s="66"/>
      <c r="AB91" s="66"/>
      <c r="AC91" s="66"/>
      <c r="AD91" s="66"/>
    </row>
    <row r="92" spans="1:30">
      <c r="A92" s="44" t="s">
        <v>141</v>
      </c>
      <c r="B92" s="44" t="s">
        <v>142</v>
      </c>
      <c r="C92" s="44" t="s">
        <v>145</v>
      </c>
      <c r="D92" s="45"/>
      <c r="E92" s="46" t="s">
        <v>146</v>
      </c>
      <c r="F92" s="38">
        <v>2.817788</v>
      </c>
      <c r="G92" s="38">
        <v>2.817788</v>
      </c>
      <c r="H92" s="38">
        <v>2.817788</v>
      </c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6"/>
      <c r="Z92" s="66"/>
      <c r="AA92" s="66"/>
      <c r="AB92" s="66"/>
      <c r="AC92" s="66"/>
      <c r="AD92" s="66"/>
    </row>
    <row r="93" spans="1:30">
      <c r="A93" s="44" t="s">
        <v>148</v>
      </c>
      <c r="B93" s="44" t="s">
        <v>133</v>
      </c>
      <c r="C93" s="44" t="s">
        <v>131</v>
      </c>
      <c r="D93" s="45"/>
      <c r="E93" s="46" t="s">
        <v>168</v>
      </c>
      <c r="F93" s="38">
        <v>2.747343</v>
      </c>
      <c r="G93" s="38">
        <v>2.747343</v>
      </c>
      <c r="H93" s="38">
        <v>2.747343</v>
      </c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6"/>
      <c r="Y93" s="66"/>
      <c r="Z93" s="66"/>
      <c r="AA93" s="66"/>
      <c r="AB93" s="66"/>
      <c r="AC93" s="66"/>
      <c r="AD93" s="66"/>
    </row>
    <row r="94" spans="1:30">
      <c r="A94" s="44" t="s">
        <v>153</v>
      </c>
      <c r="B94" s="44" t="s">
        <v>126</v>
      </c>
      <c r="C94" s="44" t="s">
        <v>127</v>
      </c>
      <c r="D94" s="45"/>
      <c r="E94" s="46" t="s">
        <v>161</v>
      </c>
      <c r="F94" s="38">
        <v>43.091781</v>
      </c>
      <c r="G94" s="38">
        <v>43.091781</v>
      </c>
      <c r="H94" s="38">
        <v>43.091781</v>
      </c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6"/>
      <c r="Z94" s="66"/>
      <c r="AA94" s="66"/>
      <c r="AB94" s="66"/>
      <c r="AC94" s="66"/>
      <c r="AD94" s="66"/>
    </row>
    <row r="95" spans="1:30">
      <c r="A95" s="44" t="s">
        <v>156</v>
      </c>
      <c r="B95" s="44" t="s">
        <v>131</v>
      </c>
      <c r="C95" s="44" t="s">
        <v>126</v>
      </c>
      <c r="D95" s="45"/>
      <c r="E95" s="46" t="s">
        <v>157</v>
      </c>
      <c r="F95" s="38">
        <v>4.226682</v>
      </c>
      <c r="G95" s="38">
        <v>4.226682</v>
      </c>
      <c r="H95" s="38">
        <v>4.226682</v>
      </c>
      <c r="I95" s="66"/>
      <c r="J95" s="66"/>
      <c r="K95" s="66"/>
      <c r="L95" s="66"/>
      <c r="M95" s="66"/>
      <c r="N95" s="66"/>
      <c r="O95" s="66"/>
      <c r="P95" s="66"/>
      <c r="Q95" s="66"/>
      <c r="R95" s="66"/>
      <c r="S95" s="66"/>
      <c r="T95" s="66"/>
      <c r="U95" s="66"/>
      <c r="V95" s="66"/>
      <c r="W95" s="66"/>
      <c r="X95" s="66"/>
      <c r="Y95" s="66"/>
      <c r="Z95" s="66"/>
      <c r="AA95" s="66"/>
      <c r="AB95" s="66"/>
      <c r="AC95" s="66"/>
      <c r="AD95" s="66"/>
    </row>
    <row r="96" spans="1:30">
      <c r="A96" s="44"/>
      <c r="B96" s="44"/>
      <c r="C96" s="44"/>
      <c r="D96" s="45" t="s">
        <v>192</v>
      </c>
      <c r="E96" s="46" t="s">
        <v>193</v>
      </c>
      <c r="F96" s="38">
        <v>22.643458</v>
      </c>
      <c r="G96" s="38">
        <v>22.643458</v>
      </c>
      <c r="H96" s="38">
        <v>22.643458</v>
      </c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66"/>
      <c r="Y96" s="66"/>
      <c r="Z96" s="66"/>
      <c r="AA96" s="66"/>
      <c r="AB96" s="66"/>
      <c r="AC96" s="66"/>
      <c r="AD96" s="66"/>
    </row>
    <row r="97" spans="1:30">
      <c r="A97" s="44" t="s">
        <v>141</v>
      </c>
      <c r="B97" s="44" t="s">
        <v>142</v>
      </c>
      <c r="C97" s="44" t="s">
        <v>142</v>
      </c>
      <c r="D97" s="45"/>
      <c r="E97" s="46" t="s">
        <v>144</v>
      </c>
      <c r="F97" s="38">
        <v>2.118296</v>
      </c>
      <c r="G97" s="38">
        <v>2.118296</v>
      </c>
      <c r="H97" s="38">
        <v>2.118296</v>
      </c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  <c r="AA97" s="66"/>
      <c r="AB97" s="66"/>
      <c r="AC97" s="66"/>
      <c r="AD97" s="66"/>
    </row>
    <row r="98" spans="1:30">
      <c r="A98" s="44" t="s">
        <v>141</v>
      </c>
      <c r="B98" s="44" t="s">
        <v>142</v>
      </c>
      <c r="C98" s="44" t="s">
        <v>145</v>
      </c>
      <c r="D98" s="45"/>
      <c r="E98" s="46" t="s">
        <v>146</v>
      </c>
      <c r="F98" s="38">
        <v>1.059148</v>
      </c>
      <c r="G98" s="38">
        <v>1.059148</v>
      </c>
      <c r="H98" s="38">
        <v>1.059148</v>
      </c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66"/>
      <c r="Z98" s="66"/>
      <c r="AA98" s="66"/>
      <c r="AB98" s="66"/>
      <c r="AC98" s="66"/>
      <c r="AD98" s="66"/>
    </row>
    <row r="99" spans="1:30">
      <c r="A99" s="44" t="s">
        <v>148</v>
      </c>
      <c r="B99" s="44" t="s">
        <v>133</v>
      </c>
      <c r="C99" s="44" t="s">
        <v>131</v>
      </c>
      <c r="D99" s="45"/>
      <c r="E99" s="46" t="s">
        <v>168</v>
      </c>
      <c r="F99" s="38">
        <v>1.032669</v>
      </c>
      <c r="G99" s="38">
        <v>1.032669</v>
      </c>
      <c r="H99" s="38">
        <v>1.032669</v>
      </c>
      <c r="I99" s="66"/>
      <c r="J99" s="66"/>
      <c r="K99" s="66"/>
      <c r="L99" s="66"/>
      <c r="M99" s="66"/>
      <c r="N99" s="66"/>
      <c r="O99" s="66"/>
      <c r="P99" s="66"/>
      <c r="Q99" s="66"/>
      <c r="R99" s="66"/>
      <c r="S99" s="66"/>
      <c r="T99" s="66"/>
      <c r="U99" s="66"/>
      <c r="V99" s="66"/>
      <c r="W99" s="66"/>
      <c r="X99" s="66"/>
      <c r="Y99" s="66"/>
      <c r="Z99" s="66"/>
      <c r="AA99" s="66"/>
      <c r="AB99" s="66"/>
      <c r="AC99" s="66"/>
      <c r="AD99" s="66"/>
    </row>
    <row r="100" spans="1:30">
      <c r="A100" s="57" t="s">
        <v>153</v>
      </c>
      <c r="B100" s="57" t="s">
        <v>142</v>
      </c>
      <c r="C100" s="57" t="s">
        <v>160</v>
      </c>
      <c r="D100" s="58"/>
      <c r="E100" s="59" t="s">
        <v>161</v>
      </c>
      <c r="F100" s="38">
        <v>16.844623</v>
      </c>
      <c r="G100" s="38">
        <v>16.844623</v>
      </c>
      <c r="H100" s="38">
        <v>16.844623</v>
      </c>
      <c r="I100" s="70"/>
      <c r="J100" s="70"/>
      <c r="K100" s="70"/>
      <c r="L100" s="70"/>
      <c r="M100" s="70"/>
      <c r="N100" s="70"/>
      <c r="O100" s="70"/>
      <c r="P100" s="70"/>
      <c r="Q100" s="70"/>
      <c r="R100" s="70"/>
      <c r="S100" s="70"/>
      <c r="T100" s="70"/>
      <c r="U100" s="70"/>
      <c r="V100" s="70"/>
      <c r="W100" s="70"/>
      <c r="X100" s="70"/>
      <c r="Y100" s="70"/>
      <c r="Z100" s="70"/>
      <c r="AA100" s="70"/>
      <c r="AB100" s="70"/>
      <c r="AC100" s="70"/>
      <c r="AD100" s="70"/>
    </row>
    <row r="101" spans="1:30">
      <c r="A101" s="60" t="s">
        <v>156</v>
      </c>
      <c r="B101" s="60" t="s">
        <v>131</v>
      </c>
      <c r="C101" s="60" t="s">
        <v>126</v>
      </c>
      <c r="D101" s="61"/>
      <c r="E101" s="62" t="s">
        <v>157</v>
      </c>
      <c r="F101" s="38">
        <v>1.588722</v>
      </c>
      <c r="G101" s="38">
        <v>1.588722</v>
      </c>
      <c r="H101" s="38">
        <v>1.588722</v>
      </c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66"/>
      <c r="Y101" s="66"/>
      <c r="Z101" s="66"/>
      <c r="AA101" s="66"/>
      <c r="AB101" s="66"/>
      <c r="AC101" s="66"/>
      <c r="AD101" s="66"/>
    </row>
  </sheetData>
  <mergeCells count="33">
    <mergeCell ref="AC1:AD1"/>
    <mergeCell ref="D2:AD2"/>
    <mergeCell ref="AC3:AD3"/>
    <mergeCell ref="A4:C4"/>
    <mergeCell ref="F4:AD4"/>
    <mergeCell ref="G5:O5"/>
    <mergeCell ref="R5:T5"/>
    <mergeCell ref="U5:X5"/>
    <mergeCell ref="Y5:AD5"/>
    <mergeCell ref="I6:O6"/>
    <mergeCell ref="A5:A7"/>
    <mergeCell ref="B5:B7"/>
    <mergeCell ref="C5:C7"/>
    <mergeCell ref="D4:D7"/>
    <mergeCell ref="E4:E7"/>
    <mergeCell ref="F5:F7"/>
    <mergeCell ref="G6:G7"/>
    <mergeCell ref="H6:H7"/>
    <mergeCell ref="P5:P7"/>
    <mergeCell ref="Q5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</mergeCells>
  <pageMargins left="0.748031496062992" right="0.748031496062992" top="0.275590551181102" bottom="0.275590551181102" header="0" footer="0"/>
  <pageSetup paperSize="9" scale="85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99"/>
  <sheetViews>
    <sheetView workbookViewId="0">
      <selection activeCell="S19" sqref="S19"/>
    </sheetView>
  </sheetViews>
  <sheetFormatPr defaultColWidth="10" defaultRowHeight="13.5"/>
  <cols>
    <col min="1" max="3" width="3.75" style="12" customWidth="1"/>
    <col min="4" max="4" width="7.5" style="12" customWidth="1"/>
    <col min="5" max="5" width="27.25" style="12" customWidth="1"/>
    <col min="6" max="6" width="8.5" style="12" customWidth="1"/>
    <col min="7" max="7" width="8.625" style="12" customWidth="1"/>
    <col min="8" max="8" width="8.375" style="12" customWidth="1"/>
    <col min="9" max="9" width="6.25" style="12" customWidth="1"/>
    <col min="10" max="10" width="5.625" style="12" customWidth="1"/>
    <col min="11" max="11" width="5.25" style="12" customWidth="1"/>
    <col min="12" max="12" width="8" style="12" customWidth="1"/>
    <col min="13" max="13" width="6.375" style="12" customWidth="1"/>
    <col min="14" max="14" width="7.625" style="12" customWidth="1"/>
    <col min="15" max="15" width="7.5" style="12" customWidth="1"/>
    <col min="16" max="16" width="5" style="12" customWidth="1"/>
    <col min="17" max="17" width="5.125" style="12" customWidth="1"/>
    <col min="18" max="18" width="5.25" style="12" customWidth="1"/>
    <col min="19" max="19" width="5.5" style="12" customWidth="1"/>
    <col min="20" max="20" width="4" style="12" customWidth="1"/>
    <col min="21" max="21" width="4.75" style="12" customWidth="1"/>
    <col min="22" max="22" width="3.375" style="12" customWidth="1"/>
    <col min="23" max="23" width="2.375" style="12" customWidth="1"/>
    <col min="24" max="24" width="3.375" style="12" customWidth="1"/>
    <col min="25" max="25" width="3.25" style="12" customWidth="1"/>
    <col min="26" max="26" width="9.75" style="12" customWidth="1"/>
    <col min="27" max="16384" width="10" style="12"/>
  </cols>
  <sheetData>
    <row r="1" customHeight="1" spans="1:25">
      <c r="A1" s="2" t="s">
        <v>194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11" t="s">
        <v>195</v>
      </c>
      <c r="Y1" s="11"/>
    </row>
    <row r="2" ht="19.5" customHeight="1" spans="1:25">
      <c r="A2" s="3" t="s">
        <v>196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14.25" customHeight="1" spans="1: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13" t="s">
        <v>4</v>
      </c>
      <c r="X3" s="13"/>
      <c r="Y3" s="13"/>
    </row>
    <row r="4" ht="25.5" customHeight="1" spans="1:25">
      <c r="A4" s="4" t="s">
        <v>86</v>
      </c>
      <c r="B4" s="4"/>
      <c r="C4" s="4"/>
      <c r="D4" s="4" t="s">
        <v>87</v>
      </c>
      <c r="E4" s="4" t="s">
        <v>197</v>
      </c>
      <c r="F4" s="4" t="s">
        <v>93</v>
      </c>
      <c r="G4" s="4" t="s">
        <v>198</v>
      </c>
      <c r="H4" s="4"/>
      <c r="I4" s="4"/>
      <c r="J4" s="4"/>
      <c r="K4" s="4"/>
      <c r="L4" s="4" t="s">
        <v>199</v>
      </c>
      <c r="M4" s="4"/>
      <c r="N4" s="4"/>
      <c r="O4" s="4"/>
      <c r="P4" s="4"/>
      <c r="Q4" s="4"/>
      <c r="R4" s="4"/>
      <c r="S4" s="4"/>
      <c r="T4" s="4"/>
      <c r="U4" s="4"/>
      <c r="V4" s="4"/>
      <c r="W4" s="4" t="s">
        <v>200</v>
      </c>
      <c r="X4" s="4"/>
      <c r="Y4" s="4"/>
    </row>
    <row r="5" ht="63.4" customHeight="1" spans="1:25">
      <c r="A5" s="4" t="s">
        <v>90</v>
      </c>
      <c r="B5" s="4" t="s">
        <v>91</v>
      </c>
      <c r="C5" s="4" t="s">
        <v>92</v>
      </c>
      <c r="D5" s="4"/>
      <c r="E5" s="4"/>
      <c r="F5" s="4"/>
      <c r="G5" s="4" t="s">
        <v>103</v>
      </c>
      <c r="H5" s="4" t="s">
        <v>201</v>
      </c>
      <c r="I5" s="4" t="s">
        <v>202</v>
      </c>
      <c r="J5" s="4" t="s">
        <v>203</v>
      </c>
      <c r="K5" s="4" t="s">
        <v>204</v>
      </c>
      <c r="L5" s="4" t="s">
        <v>103</v>
      </c>
      <c r="M5" s="4" t="s">
        <v>201</v>
      </c>
      <c r="N5" s="4" t="s">
        <v>202</v>
      </c>
      <c r="O5" s="4" t="s">
        <v>203</v>
      </c>
      <c r="P5" s="4" t="s">
        <v>205</v>
      </c>
      <c r="Q5" s="4" t="s">
        <v>206</v>
      </c>
      <c r="R5" s="4" t="s">
        <v>207</v>
      </c>
      <c r="S5" s="4" t="s">
        <v>208</v>
      </c>
      <c r="T5" s="4" t="s">
        <v>209</v>
      </c>
      <c r="U5" s="4" t="s">
        <v>204</v>
      </c>
      <c r="V5" s="4" t="s">
        <v>210</v>
      </c>
      <c r="W5" s="4" t="s">
        <v>103</v>
      </c>
      <c r="X5" s="4" t="s">
        <v>198</v>
      </c>
      <c r="Y5" s="4" t="s">
        <v>211</v>
      </c>
    </row>
    <row r="6" ht="14.25" customHeight="1" spans="1:25">
      <c r="A6" s="4" t="s">
        <v>212</v>
      </c>
      <c r="B6" s="4" t="s">
        <v>212</v>
      </c>
      <c r="C6" s="4" t="s">
        <v>212</v>
      </c>
      <c r="D6" s="4" t="s">
        <v>119</v>
      </c>
      <c r="E6" s="4" t="s">
        <v>119</v>
      </c>
      <c r="F6" s="4">
        <v>1</v>
      </c>
      <c r="G6" s="4">
        <v>2</v>
      </c>
      <c r="H6" s="4">
        <v>3</v>
      </c>
      <c r="I6" s="4">
        <v>4</v>
      </c>
      <c r="J6" s="4">
        <v>5</v>
      </c>
      <c r="K6" s="4">
        <v>6</v>
      </c>
      <c r="L6" s="4">
        <v>7</v>
      </c>
      <c r="M6" s="4">
        <v>8</v>
      </c>
      <c r="N6" s="4">
        <v>9</v>
      </c>
      <c r="O6" s="4">
        <v>10</v>
      </c>
      <c r="P6" s="4">
        <v>11</v>
      </c>
      <c r="Q6" s="4">
        <v>12</v>
      </c>
      <c r="R6" s="4">
        <v>13</v>
      </c>
      <c r="S6" s="4">
        <v>14</v>
      </c>
      <c r="T6" s="4">
        <v>15</v>
      </c>
      <c r="U6" s="4">
        <v>16</v>
      </c>
      <c r="V6" s="4">
        <v>17</v>
      </c>
      <c r="W6" s="4">
        <v>18</v>
      </c>
      <c r="X6" s="4">
        <v>19</v>
      </c>
      <c r="Y6" s="4">
        <v>20</v>
      </c>
    </row>
    <row r="7" ht="14.25" customHeight="1" spans="1:25">
      <c r="A7" s="42"/>
      <c r="B7" s="42"/>
      <c r="C7" s="42"/>
      <c r="D7" s="42"/>
      <c r="E7" s="30" t="s">
        <v>120</v>
      </c>
      <c r="F7" s="43">
        <f>F8</f>
        <v>1524.807014</v>
      </c>
      <c r="G7" s="43">
        <f t="shared" ref="G7:O7" si="0">G8</f>
        <v>1241.286554</v>
      </c>
      <c r="H7" s="43">
        <f t="shared" si="0"/>
        <v>983.305647</v>
      </c>
      <c r="I7" s="43">
        <f t="shared" si="0"/>
        <v>160.585595</v>
      </c>
      <c r="J7" s="43">
        <f t="shared" si="0"/>
        <v>97.395312</v>
      </c>
      <c r="K7" s="43">
        <f t="shared" si="0"/>
        <v>0</v>
      </c>
      <c r="L7" s="43">
        <f t="shared" si="0"/>
        <v>283.52046</v>
      </c>
      <c r="M7" s="43">
        <f t="shared" si="0"/>
        <v>17.89806</v>
      </c>
      <c r="N7" s="43">
        <f t="shared" si="0"/>
        <v>109.9008</v>
      </c>
      <c r="O7" s="43">
        <f t="shared" si="0"/>
        <v>155.7216</v>
      </c>
      <c r="P7" s="43"/>
      <c r="Q7" s="43"/>
      <c r="R7" s="43"/>
      <c r="S7" s="43"/>
      <c r="T7" s="43"/>
      <c r="U7" s="43"/>
      <c r="V7" s="43"/>
      <c r="W7" s="43"/>
      <c r="X7" s="43"/>
      <c r="Y7" s="43"/>
    </row>
    <row r="8" ht="14.25" customHeight="1" spans="1:25">
      <c r="A8" s="44"/>
      <c r="B8" s="44"/>
      <c r="C8" s="44"/>
      <c r="D8" s="45" t="s">
        <v>121</v>
      </c>
      <c r="E8" s="46" t="s">
        <v>122</v>
      </c>
      <c r="F8" s="38">
        <f>F9+F27+F34+F41+F48+F55+F61+F68+F74+F80+F88+F94</f>
        <v>1524.807014</v>
      </c>
      <c r="G8" s="38">
        <f t="shared" ref="G8:O8" si="1">G9+G27+G34+G41+G48+G55+G61+G68+G74+G80+G88+G94</f>
        <v>1241.286554</v>
      </c>
      <c r="H8" s="38">
        <f t="shared" si="1"/>
        <v>983.305647</v>
      </c>
      <c r="I8" s="38">
        <f t="shared" si="1"/>
        <v>160.585595</v>
      </c>
      <c r="J8" s="38">
        <f t="shared" si="1"/>
        <v>97.395312</v>
      </c>
      <c r="K8" s="38">
        <f t="shared" si="1"/>
        <v>0</v>
      </c>
      <c r="L8" s="38">
        <f t="shared" si="1"/>
        <v>283.52046</v>
      </c>
      <c r="M8" s="38">
        <f t="shared" si="1"/>
        <v>17.89806</v>
      </c>
      <c r="N8" s="38">
        <f t="shared" si="1"/>
        <v>109.9008</v>
      </c>
      <c r="O8" s="38">
        <f t="shared" si="1"/>
        <v>155.7216</v>
      </c>
      <c r="P8" s="47"/>
      <c r="Q8" s="47"/>
      <c r="R8" s="47"/>
      <c r="S8" s="47"/>
      <c r="T8" s="47"/>
      <c r="U8" s="47"/>
      <c r="V8" s="47"/>
      <c r="W8" s="47"/>
      <c r="X8" s="47"/>
      <c r="Y8" s="47"/>
    </row>
    <row r="9" ht="14.25" customHeight="1" spans="1:25">
      <c r="A9" s="44"/>
      <c r="B9" s="44"/>
      <c r="C9" s="44"/>
      <c r="D9" s="45" t="s">
        <v>123</v>
      </c>
      <c r="E9" s="46" t="s">
        <v>124</v>
      </c>
      <c r="F9" s="38">
        <f>G9+L9</f>
        <v>819.772795</v>
      </c>
      <c r="G9" s="47">
        <f>H9+I9+J9+K9</f>
        <v>557.329935</v>
      </c>
      <c r="H9" s="48">
        <v>392.942835</v>
      </c>
      <c r="I9" s="50">
        <v>73.483428</v>
      </c>
      <c r="J9" s="51">
        <v>90.903672</v>
      </c>
      <c r="K9" s="47"/>
      <c r="L9" s="47">
        <f>M9+N9+O9+P9+Q9+R9+S9+T9+U9+V9</f>
        <v>262.44286</v>
      </c>
      <c r="M9" s="50">
        <v>17.89806</v>
      </c>
      <c r="N9" s="50">
        <v>104.9008</v>
      </c>
      <c r="O9" s="51">
        <v>139.644</v>
      </c>
      <c r="P9" s="47"/>
      <c r="Q9" s="47"/>
      <c r="R9" s="47"/>
      <c r="S9" s="47"/>
      <c r="T9" s="47"/>
      <c r="U9" s="47"/>
      <c r="V9" s="47"/>
      <c r="W9" s="47"/>
      <c r="X9" s="47"/>
      <c r="Y9" s="47"/>
    </row>
    <row r="10" ht="14.25" customHeight="1" spans="1:25">
      <c r="A10" s="44" t="s">
        <v>125</v>
      </c>
      <c r="B10" s="44" t="s">
        <v>126</v>
      </c>
      <c r="C10" s="44" t="s">
        <v>127</v>
      </c>
      <c r="D10" s="45"/>
      <c r="E10" s="46" t="s">
        <v>128</v>
      </c>
      <c r="F10" s="38">
        <f t="shared" ref="F10:F41" si="2">G10+L10</f>
        <v>2.4</v>
      </c>
      <c r="G10" s="47">
        <f t="shared" ref="G10:G41" si="3">H10+I10+J10+K10</f>
        <v>0</v>
      </c>
      <c r="H10" s="47"/>
      <c r="I10" s="47"/>
      <c r="J10" s="47"/>
      <c r="K10" s="47"/>
      <c r="L10" s="47">
        <f t="shared" ref="L10:L41" si="4">M10+N10+O10+P10+Q10+R10+S10+T10+U10+V10</f>
        <v>2.4</v>
      </c>
      <c r="M10" s="47"/>
      <c r="N10" s="50">
        <v>2.4</v>
      </c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</row>
    <row r="11" ht="14.25" customHeight="1" spans="1:25">
      <c r="A11" s="44" t="s">
        <v>125</v>
      </c>
      <c r="B11" s="44" t="s">
        <v>129</v>
      </c>
      <c r="C11" s="44" t="s">
        <v>126</v>
      </c>
      <c r="D11" s="45"/>
      <c r="E11" s="46" t="s">
        <v>130</v>
      </c>
      <c r="F11" s="38">
        <f t="shared" si="2"/>
        <v>419.563839</v>
      </c>
      <c r="G11" s="47">
        <f t="shared" si="3"/>
        <v>419.563839</v>
      </c>
      <c r="H11" s="48">
        <v>266.003211</v>
      </c>
      <c r="I11" s="50">
        <v>73.333428</v>
      </c>
      <c r="J11" s="51">
        <v>80.2272</v>
      </c>
      <c r="K11" s="47"/>
      <c r="L11" s="47">
        <f t="shared" si="4"/>
        <v>0</v>
      </c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</row>
    <row r="12" ht="14.25" customHeight="1" spans="1:25">
      <c r="A12" s="44" t="s">
        <v>125</v>
      </c>
      <c r="B12" s="44" t="s">
        <v>129</v>
      </c>
      <c r="C12" s="44" t="s">
        <v>131</v>
      </c>
      <c r="D12" s="45"/>
      <c r="E12" s="46" t="s">
        <v>132</v>
      </c>
      <c r="F12" s="38">
        <f t="shared" si="2"/>
        <v>17.89806</v>
      </c>
      <c r="G12" s="47">
        <f t="shared" si="3"/>
        <v>0</v>
      </c>
      <c r="H12" s="47"/>
      <c r="I12" s="47"/>
      <c r="J12" s="47"/>
      <c r="K12" s="47"/>
      <c r="L12" s="47">
        <f t="shared" si="4"/>
        <v>17.89806</v>
      </c>
      <c r="M12" s="50">
        <v>17.89806</v>
      </c>
      <c r="N12" s="50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</row>
    <row r="13" ht="14.25" customHeight="1" spans="1:25">
      <c r="A13" s="44" t="s">
        <v>125</v>
      </c>
      <c r="B13" s="44" t="s">
        <v>133</v>
      </c>
      <c r="C13" s="44" t="s">
        <v>131</v>
      </c>
      <c r="D13" s="45"/>
      <c r="E13" s="46" t="s">
        <v>132</v>
      </c>
      <c r="F13" s="38">
        <f t="shared" si="2"/>
        <v>2.2</v>
      </c>
      <c r="G13" s="47">
        <f t="shared" si="3"/>
        <v>0</v>
      </c>
      <c r="H13" s="47"/>
      <c r="I13" s="47"/>
      <c r="J13" s="47"/>
      <c r="K13" s="47"/>
      <c r="L13" s="47">
        <f t="shared" si="4"/>
        <v>2.2</v>
      </c>
      <c r="M13" s="47"/>
      <c r="N13" s="50">
        <v>2.2</v>
      </c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</row>
    <row r="14" ht="14.25" customHeight="1" spans="1:25">
      <c r="A14" s="44" t="s">
        <v>125</v>
      </c>
      <c r="B14" s="44" t="s">
        <v>134</v>
      </c>
      <c r="C14" s="44" t="s">
        <v>131</v>
      </c>
      <c r="D14" s="45"/>
      <c r="E14" s="46" t="s">
        <v>132</v>
      </c>
      <c r="F14" s="38">
        <f t="shared" si="2"/>
        <v>4</v>
      </c>
      <c r="G14" s="47">
        <f t="shared" si="3"/>
        <v>0</v>
      </c>
      <c r="H14" s="47"/>
      <c r="I14" s="47"/>
      <c r="J14" s="47"/>
      <c r="K14" s="47"/>
      <c r="L14" s="47">
        <f t="shared" si="4"/>
        <v>4</v>
      </c>
      <c r="M14" s="47"/>
      <c r="N14" s="50">
        <v>4</v>
      </c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</row>
    <row r="15" ht="14.25" customHeight="1" spans="1:25">
      <c r="A15" s="44" t="s">
        <v>125</v>
      </c>
      <c r="B15" s="44" t="s">
        <v>135</v>
      </c>
      <c r="C15" s="44" t="s">
        <v>131</v>
      </c>
      <c r="D15" s="45"/>
      <c r="E15" s="46" t="s">
        <v>132</v>
      </c>
      <c r="F15" s="38">
        <f t="shared" si="2"/>
        <v>2.12</v>
      </c>
      <c r="G15" s="47">
        <f t="shared" si="3"/>
        <v>0</v>
      </c>
      <c r="H15" s="47"/>
      <c r="I15" s="47"/>
      <c r="J15" s="47"/>
      <c r="K15" s="47"/>
      <c r="L15" s="47">
        <f t="shared" si="4"/>
        <v>2.12</v>
      </c>
      <c r="M15" s="47"/>
      <c r="N15" s="50">
        <v>2.12</v>
      </c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</row>
    <row r="16" ht="14.25" customHeight="1" spans="1:25">
      <c r="A16" s="44" t="s">
        <v>125</v>
      </c>
      <c r="B16" s="44" t="s">
        <v>136</v>
      </c>
      <c r="C16" s="44" t="s">
        <v>137</v>
      </c>
      <c r="D16" s="45"/>
      <c r="E16" s="46" t="s">
        <v>138</v>
      </c>
      <c r="F16" s="38">
        <f t="shared" si="2"/>
        <v>15.12</v>
      </c>
      <c r="G16" s="47">
        <f t="shared" si="3"/>
        <v>0</v>
      </c>
      <c r="H16" s="47"/>
      <c r="I16" s="47"/>
      <c r="J16" s="47"/>
      <c r="K16" s="47"/>
      <c r="L16" s="47">
        <f t="shared" si="4"/>
        <v>15.12</v>
      </c>
      <c r="M16" s="47"/>
      <c r="N16" s="47"/>
      <c r="O16" s="51">
        <v>15.12</v>
      </c>
      <c r="P16" s="47"/>
      <c r="Q16" s="47"/>
      <c r="R16" s="47"/>
      <c r="S16" s="47"/>
      <c r="T16" s="47"/>
      <c r="U16" s="47"/>
      <c r="V16" s="47"/>
      <c r="W16" s="47"/>
      <c r="X16" s="47"/>
      <c r="Y16" s="47"/>
    </row>
    <row r="17" ht="14.25" customHeight="1" spans="1:25">
      <c r="A17" s="44" t="s">
        <v>139</v>
      </c>
      <c r="B17" s="44" t="s">
        <v>137</v>
      </c>
      <c r="C17" s="44" t="s">
        <v>137</v>
      </c>
      <c r="D17" s="45"/>
      <c r="E17" s="46" t="s">
        <v>140</v>
      </c>
      <c r="F17" s="38">
        <f t="shared" si="2"/>
        <v>0.5</v>
      </c>
      <c r="G17" s="47">
        <f t="shared" si="3"/>
        <v>0</v>
      </c>
      <c r="H17" s="47"/>
      <c r="I17" s="47"/>
      <c r="J17" s="47"/>
      <c r="K17" s="47"/>
      <c r="L17" s="47">
        <f t="shared" si="4"/>
        <v>0.5</v>
      </c>
      <c r="M17" s="47"/>
      <c r="N17" s="50">
        <v>0.5</v>
      </c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</row>
    <row r="18" ht="14.25" customHeight="1" spans="1:25">
      <c r="A18" s="44" t="s">
        <v>141</v>
      </c>
      <c r="B18" s="44" t="s">
        <v>142</v>
      </c>
      <c r="C18" s="44" t="s">
        <v>126</v>
      </c>
      <c r="D18" s="45"/>
      <c r="E18" s="46" t="s">
        <v>143</v>
      </c>
      <c r="F18" s="38">
        <f t="shared" si="2"/>
        <v>7.795272</v>
      </c>
      <c r="G18" s="47">
        <f t="shared" si="3"/>
        <v>7.795272</v>
      </c>
      <c r="H18" s="47"/>
      <c r="I18" s="50">
        <v>0.15</v>
      </c>
      <c r="J18" s="51">
        <v>7.645272</v>
      </c>
      <c r="K18" s="47"/>
      <c r="L18" s="47">
        <f t="shared" si="4"/>
        <v>0</v>
      </c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</row>
    <row r="19" ht="14.25" customHeight="1" spans="1:25">
      <c r="A19" s="44" t="s">
        <v>141</v>
      </c>
      <c r="B19" s="44" t="s">
        <v>142</v>
      </c>
      <c r="C19" s="44" t="s">
        <v>142</v>
      </c>
      <c r="D19" s="45"/>
      <c r="E19" s="46" t="s">
        <v>144</v>
      </c>
      <c r="F19" s="38">
        <f t="shared" si="2"/>
        <v>40.881822</v>
      </c>
      <c r="G19" s="47">
        <f t="shared" si="3"/>
        <v>40.881822</v>
      </c>
      <c r="H19" s="48">
        <v>40.881822</v>
      </c>
      <c r="I19" s="47"/>
      <c r="J19" s="47"/>
      <c r="K19" s="47"/>
      <c r="L19" s="47">
        <f t="shared" si="4"/>
        <v>0</v>
      </c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</row>
    <row r="20" ht="14.25" customHeight="1" spans="1:25">
      <c r="A20" s="44" t="s">
        <v>141</v>
      </c>
      <c r="B20" s="44" t="s">
        <v>142</v>
      </c>
      <c r="C20" s="44" t="s">
        <v>145</v>
      </c>
      <c r="D20" s="45"/>
      <c r="E20" s="46" t="s">
        <v>146</v>
      </c>
      <c r="F20" s="38">
        <f t="shared" si="2"/>
        <v>20.440911</v>
      </c>
      <c r="G20" s="47">
        <f t="shared" si="3"/>
        <v>20.440911</v>
      </c>
      <c r="H20" s="48">
        <v>20.440911</v>
      </c>
      <c r="I20" s="47"/>
      <c r="J20" s="47"/>
      <c r="K20" s="47"/>
      <c r="L20" s="47">
        <f t="shared" si="4"/>
        <v>0</v>
      </c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</row>
    <row r="21" ht="14.25" customHeight="1" spans="1:25">
      <c r="A21" s="44" t="s">
        <v>141</v>
      </c>
      <c r="B21" s="44" t="s">
        <v>137</v>
      </c>
      <c r="C21" s="44" t="s">
        <v>137</v>
      </c>
      <c r="D21" s="45"/>
      <c r="E21" s="46" t="s">
        <v>147</v>
      </c>
      <c r="F21" s="38">
        <f t="shared" si="2"/>
        <v>3.0312</v>
      </c>
      <c r="G21" s="47">
        <f t="shared" si="3"/>
        <v>3.0312</v>
      </c>
      <c r="H21" s="47"/>
      <c r="I21" s="47"/>
      <c r="J21" s="51">
        <v>3.0312</v>
      </c>
      <c r="K21" s="47"/>
      <c r="L21" s="47">
        <f t="shared" si="4"/>
        <v>0</v>
      </c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</row>
    <row r="22" ht="14.25" customHeight="1" spans="1:25">
      <c r="A22" s="44" t="s">
        <v>148</v>
      </c>
      <c r="B22" s="44" t="s">
        <v>133</v>
      </c>
      <c r="C22" s="44" t="s">
        <v>126</v>
      </c>
      <c r="D22" s="45"/>
      <c r="E22" s="46" t="s">
        <v>149</v>
      </c>
      <c r="F22" s="38">
        <f t="shared" si="2"/>
        <v>19.929888</v>
      </c>
      <c r="G22" s="47">
        <f t="shared" si="3"/>
        <v>19.929888</v>
      </c>
      <c r="H22" s="48">
        <v>19.929888</v>
      </c>
      <c r="I22" s="47"/>
      <c r="J22" s="47"/>
      <c r="K22" s="47"/>
      <c r="L22" s="47">
        <f t="shared" si="4"/>
        <v>0</v>
      </c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</row>
    <row r="23" ht="14.25" customHeight="1" spans="1:25">
      <c r="A23" s="44" t="s">
        <v>148</v>
      </c>
      <c r="B23" s="44" t="s">
        <v>133</v>
      </c>
      <c r="C23" s="44" t="s">
        <v>129</v>
      </c>
      <c r="D23" s="45"/>
      <c r="E23" s="46" t="s">
        <v>150</v>
      </c>
      <c r="F23" s="38">
        <f t="shared" si="2"/>
        <v>15.025637</v>
      </c>
      <c r="G23" s="47">
        <f t="shared" si="3"/>
        <v>15.025637</v>
      </c>
      <c r="H23" s="48">
        <v>15.025637</v>
      </c>
      <c r="I23" s="47"/>
      <c r="J23" s="47"/>
      <c r="K23" s="47"/>
      <c r="L23" s="47">
        <f t="shared" si="4"/>
        <v>0</v>
      </c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</row>
    <row r="24" ht="14.25" customHeight="1" spans="1:25">
      <c r="A24" s="44" t="s">
        <v>151</v>
      </c>
      <c r="B24" s="44" t="s">
        <v>142</v>
      </c>
      <c r="C24" s="44" t="s">
        <v>126</v>
      </c>
      <c r="D24" s="45"/>
      <c r="E24" s="46" t="s">
        <v>152</v>
      </c>
      <c r="F24" s="38">
        <f t="shared" si="2"/>
        <v>69.2808</v>
      </c>
      <c r="G24" s="47">
        <f t="shared" si="3"/>
        <v>0</v>
      </c>
      <c r="H24" s="47"/>
      <c r="I24" s="47"/>
      <c r="J24" s="47"/>
      <c r="K24" s="47"/>
      <c r="L24" s="47">
        <f t="shared" si="4"/>
        <v>69.2808</v>
      </c>
      <c r="M24" s="47"/>
      <c r="N24" s="50">
        <v>69.2808</v>
      </c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</row>
    <row r="25" ht="14.25" customHeight="1" spans="1:25">
      <c r="A25" s="44" t="s">
        <v>153</v>
      </c>
      <c r="B25" s="44" t="s">
        <v>154</v>
      </c>
      <c r="C25" s="44" t="s">
        <v>142</v>
      </c>
      <c r="D25" s="45"/>
      <c r="E25" s="46" t="s">
        <v>155</v>
      </c>
      <c r="F25" s="38">
        <f t="shared" si="2"/>
        <v>148.924</v>
      </c>
      <c r="G25" s="47">
        <f t="shared" si="3"/>
        <v>0</v>
      </c>
      <c r="H25" s="47"/>
      <c r="I25" s="47"/>
      <c r="J25" s="47"/>
      <c r="K25" s="47"/>
      <c r="L25" s="47">
        <f t="shared" si="4"/>
        <v>148.924</v>
      </c>
      <c r="M25" s="47"/>
      <c r="N25" s="50">
        <v>24.4</v>
      </c>
      <c r="O25" s="51">
        <v>124.524</v>
      </c>
      <c r="P25" s="47"/>
      <c r="Q25" s="47"/>
      <c r="R25" s="47"/>
      <c r="S25" s="47"/>
      <c r="T25" s="47"/>
      <c r="U25" s="47"/>
      <c r="V25" s="47"/>
      <c r="W25" s="47"/>
      <c r="X25" s="47"/>
      <c r="Y25" s="47"/>
    </row>
    <row r="26" ht="14.25" customHeight="1" spans="1:25">
      <c r="A26" s="44" t="s">
        <v>156</v>
      </c>
      <c r="B26" s="44" t="s">
        <v>131</v>
      </c>
      <c r="C26" s="44" t="s">
        <v>126</v>
      </c>
      <c r="D26" s="45"/>
      <c r="E26" s="46" t="s">
        <v>157</v>
      </c>
      <c r="F26" s="38">
        <f t="shared" si="2"/>
        <v>30.661366</v>
      </c>
      <c r="G26" s="47">
        <f t="shared" si="3"/>
        <v>30.661366</v>
      </c>
      <c r="H26" s="48">
        <v>30.661366</v>
      </c>
      <c r="I26" s="47"/>
      <c r="J26" s="47"/>
      <c r="K26" s="47"/>
      <c r="L26" s="47">
        <f t="shared" si="4"/>
        <v>0</v>
      </c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</row>
    <row r="27" ht="14.25" customHeight="1" spans="1:25">
      <c r="A27" s="44"/>
      <c r="B27" s="44"/>
      <c r="C27" s="44"/>
      <c r="D27" s="45" t="s">
        <v>158</v>
      </c>
      <c r="E27" s="46" t="s">
        <v>159</v>
      </c>
      <c r="F27" s="38">
        <f t="shared" si="2"/>
        <v>63.660873</v>
      </c>
      <c r="G27" s="47">
        <f t="shared" si="3"/>
        <v>60.860873</v>
      </c>
      <c r="H27" s="48">
        <v>51.308745</v>
      </c>
      <c r="I27" s="50">
        <v>9.552128</v>
      </c>
      <c r="J27" s="47"/>
      <c r="K27" s="47"/>
      <c r="L27" s="47">
        <f t="shared" si="4"/>
        <v>2.8</v>
      </c>
      <c r="M27" s="47"/>
      <c r="N27" s="50">
        <v>2.8</v>
      </c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</row>
    <row r="28" ht="14.25" customHeight="1" spans="1:25">
      <c r="A28" s="44" t="s">
        <v>125</v>
      </c>
      <c r="B28" s="44" t="s">
        <v>145</v>
      </c>
      <c r="C28" s="44" t="s">
        <v>160</v>
      </c>
      <c r="D28" s="45"/>
      <c r="E28" s="46" t="s">
        <v>161</v>
      </c>
      <c r="F28" s="38">
        <f t="shared" si="2"/>
        <v>47.333246</v>
      </c>
      <c r="G28" s="47">
        <f t="shared" si="3"/>
        <v>44.533246</v>
      </c>
      <c r="H28" s="48">
        <v>34.981118</v>
      </c>
      <c r="I28" s="50">
        <v>9.552128</v>
      </c>
      <c r="J28" s="47"/>
      <c r="K28" s="47"/>
      <c r="L28" s="47">
        <f t="shared" si="4"/>
        <v>2.8</v>
      </c>
      <c r="M28" s="47"/>
      <c r="N28" s="50">
        <v>2.8</v>
      </c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</row>
    <row r="29" ht="14.25" customHeight="1" spans="1:25">
      <c r="A29" s="44" t="s">
        <v>141</v>
      </c>
      <c r="B29" s="44" t="s">
        <v>142</v>
      </c>
      <c r="C29" s="44" t="s">
        <v>142</v>
      </c>
      <c r="D29" s="45"/>
      <c r="E29" s="46" t="s">
        <v>144</v>
      </c>
      <c r="F29" s="38">
        <f t="shared" si="2"/>
        <v>5.245824</v>
      </c>
      <c r="G29" s="47">
        <f t="shared" si="3"/>
        <v>5.245824</v>
      </c>
      <c r="H29" s="48">
        <v>5.245824</v>
      </c>
      <c r="I29" s="47"/>
      <c r="J29" s="47"/>
      <c r="K29" s="47"/>
      <c r="L29" s="47">
        <f t="shared" si="4"/>
        <v>0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</row>
    <row r="30" ht="14.25" customHeight="1" spans="1:25">
      <c r="A30" s="44" t="s">
        <v>141</v>
      </c>
      <c r="B30" s="44" t="s">
        <v>142</v>
      </c>
      <c r="C30" s="44" t="s">
        <v>145</v>
      </c>
      <c r="D30" s="45"/>
      <c r="E30" s="46" t="s">
        <v>146</v>
      </c>
      <c r="F30" s="38">
        <f t="shared" si="2"/>
        <v>2.622912</v>
      </c>
      <c r="G30" s="47">
        <f t="shared" si="3"/>
        <v>2.622912</v>
      </c>
      <c r="H30" s="48">
        <v>2.622912</v>
      </c>
      <c r="I30" s="47"/>
      <c r="J30" s="47"/>
      <c r="K30" s="47"/>
      <c r="L30" s="47">
        <f t="shared" si="4"/>
        <v>0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</row>
    <row r="31" ht="14.25" customHeight="1" spans="1:25">
      <c r="A31" s="44" t="s">
        <v>148</v>
      </c>
      <c r="B31" s="44" t="s">
        <v>133</v>
      </c>
      <c r="C31" s="44" t="s">
        <v>126</v>
      </c>
      <c r="D31" s="45"/>
      <c r="E31" s="46" t="s">
        <v>149</v>
      </c>
      <c r="F31" s="38">
        <f t="shared" si="2"/>
        <v>2.557339</v>
      </c>
      <c r="G31" s="47">
        <f t="shared" si="3"/>
        <v>2.557339</v>
      </c>
      <c r="H31" s="48">
        <v>2.557339</v>
      </c>
      <c r="I31" s="47"/>
      <c r="J31" s="47"/>
      <c r="K31" s="47"/>
      <c r="L31" s="47">
        <f t="shared" si="4"/>
        <v>0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</row>
    <row r="32" ht="14.25" customHeight="1" spans="1:25">
      <c r="A32" s="44" t="s">
        <v>148</v>
      </c>
      <c r="B32" s="44" t="s">
        <v>133</v>
      </c>
      <c r="C32" s="44" t="s">
        <v>129</v>
      </c>
      <c r="D32" s="45"/>
      <c r="E32" s="46" t="s">
        <v>150</v>
      </c>
      <c r="F32" s="38">
        <f t="shared" si="2"/>
        <v>1.967184</v>
      </c>
      <c r="G32" s="47">
        <f t="shared" si="3"/>
        <v>1.967184</v>
      </c>
      <c r="H32" s="48">
        <v>1.967184</v>
      </c>
      <c r="I32" s="47"/>
      <c r="J32" s="47"/>
      <c r="K32" s="47"/>
      <c r="L32" s="47">
        <f t="shared" si="4"/>
        <v>0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</row>
    <row r="33" ht="14.25" customHeight="1" spans="1:25">
      <c r="A33" s="44" t="s">
        <v>156</v>
      </c>
      <c r="B33" s="44" t="s">
        <v>131</v>
      </c>
      <c r="C33" s="44" t="s">
        <v>126</v>
      </c>
      <c r="D33" s="45"/>
      <c r="E33" s="46" t="s">
        <v>157</v>
      </c>
      <c r="F33" s="38">
        <f t="shared" si="2"/>
        <v>3.934368</v>
      </c>
      <c r="G33" s="47">
        <f t="shared" si="3"/>
        <v>3.934368</v>
      </c>
      <c r="H33" s="48">
        <v>3.934368</v>
      </c>
      <c r="I33" s="47"/>
      <c r="J33" s="47"/>
      <c r="K33" s="47"/>
      <c r="L33" s="47">
        <f t="shared" si="4"/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</row>
    <row r="34" ht="14.25" customHeight="1" spans="1:25">
      <c r="A34" s="44"/>
      <c r="B34" s="44"/>
      <c r="C34" s="44"/>
      <c r="D34" s="45" t="s">
        <v>162</v>
      </c>
      <c r="E34" s="46" t="s">
        <v>163</v>
      </c>
      <c r="F34" s="38">
        <f t="shared" si="2"/>
        <v>24.882458</v>
      </c>
      <c r="G34" s="47">
        <f t="shared" si="3"/>
        <v>24.882458</v>
      </c>
      <c r="H34" s="48">
        <v>20.763071</v>
      </c>
      <c r="I34" s="50">
        <v>3.127387</v>
      </c>
      <c r="J34" s="51">
        <v>0.992</v>
      </c>
      <c r="K34" s="47"/>
      <c r="L34" s="47">
        <f t="shared" si="4"/>
        <v>0</v>
      </c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</row>
    <row r="35" ht="14.25" customHeight="1" spans="1:25">
      <c r="A35" s="44" t="s">
        <v>164</v>
      </c>
      <c r="B35" s="44" t="s">
        <v>165</v>
      </c>
      <c r="C35" s="44" t="s">
        <v>165</v>
      </c>
      <c r="D35" s="45"/>
      <c r="E35" s="46" t="s">
        <v>166</v>
      </c>
      <c r="F35" s="38">
        <f t="shared" si="2"/>
        <v>17.716223</v>
      </c>
      <c r="G35" s="47">
        <f t="shared" si="3"/>
        <v>17.716223</v>
      </c>
      <c r="H35" s="48">
        <v>14.613836</v>
      </c>
      <c r="I35" s="50">
        <v>3.102387</v>
      </c>
      <c r="J35" s="47"/>
      <c r="K35" s="47"/>
      <c r="L35" s="47">
        <f t="shared" si="4"/>
        <v>0</v>
      </c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</row>
    <row r="36" ht="14.25" customHeight="1" spans="1:25">
      <c r="A36" s="44" t="s">
        <v>141</v>
      </c>
      <c r="B36" s="44" t="s">
        <v>142</v>
      </c>
      <c r="C36" s="44" t="s">
        <v>131</v>
      </c>
      <c r="D36" s="45"/>
      <c r="E36" s="46" t="s">
        <v>167</v>
      </c>
      <c r="F36" s="38">
        <f t="shared" si="2"/>
        <v>1.017</v>
      </c>
      <c r="G36" s="47">
        <f t="shared" si="3"/>
        <v>1.017</v>
      </c>
      <c r="H36" s="47"/>
      <c r="I36" s="50">
        <v>0.025</v>
      </c>
      <c r="J36" s="51">
        <v>0.992</v>
      </c>
      <c r="K36" s="47"/>
      <c r="L36" s="47">
        <f t="shared" si="4"/>
        <v>0</v>
      </c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</row>
    <row r="37" ht="14.25" customHeight="1" spans="1:25">
      <c r="A37" s="44" t="s">
        <v>141</v>
      </c>
      <c r="B37" s="44" t="s">
        <v>142</v>
      </c>
      <c r="C37" s="44" t="s">
        <v>142</v>
      </c>
      <c r="D37" s="45"/>
      <c r="E37" s="46" t="s">
        <v>144</v>
      </c>
      <c r="F37" s="38">
        <f t="shared" si="2"/>
        <v>2.246296</v>
      </c>
      <c r="G37" s="47">
        <f t="shared" si="3"/>
        <v>2.246296</v>
      </c>
      <c r="H37" s="48">
        <v>2.246296</v>
      </c>
      <c r="I37" s="47"/>
      <c r="J37" s="47"/>
      <c r="K37" s="47"/>
      <c r="L37" s="47">
        <f t="shared" si="4"/>
        <v>0</v>
      </c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</row>
    <row r="38" ht="14.25" customHeight="1" spans="1:25">
      <c r="A38" s="44" t="s">
        <v>141</v>
      </c>
      <c r="B38" s="44" t="s">
        <v>142</v>
      </c>
      <c r="C38" s="44" t="s">
        <v>145</v>
      </c>
      <c r="D38" s="45"/>
      <c r="E38" s="46" t="s">
        <v>146</v>
      </c>
      <c r="F38" s="38">
        <f t="shared" si="2"/>
        <v>1.123148</v>
      </c>
      <c r="G38" s="47">
        <f t="shared" si="3"/>
        <v>1.123148</v>
      </c>
      <c r="H38" s="48">
        <v>1.123148</v>
      </c>
      <c r="I38" s="47"/>
      <c r="J38" s="47"/>
      <c r="K38" s="47"/>
      <c r="L38" s="47">
        <f t="shared" si="4"/>
        <v>0</v>
      </c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</row>
    <row r="39" ht="14.25" customHeight="1" spans="1:25">
      <c r="A39" s="44" t="s">
        <v>148</v>
      </c>
      <c r="B39" s="44" t="s">
        <v>133</v>
      </c>
      <c r="C39" s="44" t="s">
        <v>131</v>
      </c>
      <c r="D39" s="45"/>
      <c r="E39" s="46" t="s">
        <v>168</v>
      </c>
      <c r="F39" s="38">
        <f t="shared" si="2"/>
        <v>1.095069</v>
      </c>
      <c r="G39" s="47">
        <f t="shared" si="3"/>
        <v>1.095069</v>
      </c>
      <c r="H39" s="48">
        <v>1.095069</v>
      </c>
      <c r="I39" s="47"/>
      <c r="J39" s="47"/>
      <c r="K39" s="47"/>
      <c r="L39" s="47">
        <f t="shared" si="4"/>
        <v>0</v>
      </c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</row>
    <row r="40" ht="14.25" customHeight="1" spans="1:25">
      <c r="A40" s="44" t="s">
        <v>156</v>
      </c>
      <c r="B40" s="44" t="s">
        <v>131</v>
      </c>
      <c r="C40" s="44" t="s">
        <v>126</v>
      </c>
      <c r="D40" s="45"/>
      <c r="E40" s="46" t="s">
        <v>157</v>
      </c>
      <c r="F40" s="38">
        <f t="shared" si="2"/>
        <v>1.684722</v>
      </c>
      <c r="G40" s="47">
        <f t="shared" si="3"/>
        <v>1.684722</v>
      </c>
      <c r="H40" s="48">
        <v>1.684722</v>
      </c>
      <c r="I40" s="47"/>
      <c r="J40" s="47"/>
      <c r="K40" s="47"/>
      <c r="L40" s="47">
        <f t="shared" si="4"/>
        <v>0</v>
      </c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</row>
    <row r="41" ht="14.25" customHeight="1" spans="1:25">
      <c r="A41" s="44"/>
      <c r="B41" s="44"/>
      <c r="C41" s="44"/>
      <c r="D41" s="45" t="s">
        <v>169</v>
      </c>
      <c r="E41" s="46" t="s">
        <v>170</v>
      </c>
      <c r="F41" s="38">
        <f t="shared" si="2"/>
        <v>120.214982</v>
      </c>
      <c r="G41" s="47">
        <f t="shared" si="3"/>
        <v>104.137382</v>
      </c>
      <c r="H41" s="48">
        <v>88.501579</v>
      </c>
      <c r="I41" s="50">
        <v>14.483363</v>
      </c>
      <c r="J41" s="51">
        <v>1.15244</v>
      </c>
      <c r="K41" s="52"/>
      <c r="L41" s="47">
        <f t="shared" si="4"/>
        <v>16.0776</v>
      </c>
      <c r="M41" s="52"/>
      <c r="N41" s="52"/>
      <c r="O41" s="51">
        <v>16.0776</v>
      </c>
      <c r="P41" s="52"/>
      <c r="Q41" s="52"/>
      <c r="R41" s="52"/>
      <c r="S41" s="52"/>
      <c r="T41" s="52"/>
      <c r="U41" s="52"/>
      <c r="V41" s="52"/>
      <c r="W41" s="52"/>
      <c r="X41" s="52"/>
      <c r="Y41" s="52"/>
    </row>
    <row r="42" spans="1:25">
      <c r="A42" s="44" t="s">
        <v>141</v>
      </c>
      <c r="B42" s="44" t="s">
        <v>142</v>
      </c>
      <c r="C42" s="44" t="s">
        <v>131</v>
      </c>
      <c r="D42" s="45"/>
      <c r="E42" s="46" t="s">
        <v>167</v>
      </c>
      <c r="F42" s="38">
        <f t="shared" ref="F42:F73" si="5">G42+L42</f>
        <v>1.17744</v>
      </c>
      <c r="G42" s="47">
        <f t="shared" ref="G42:G73" si="6">H42+I42+J42+K42</f>
        <v>1.17744</v>
      </c>
      <c r="H42" s="49"/>
      <c r="I42" s="50">
        <v>0.025</v>
      </c>
      <c r="J42" s="51">
        <v>1.15244</v>
      </c>
      <c r="K42" s="49"/>
      <c r="L42" s="47">
        <f t="shared" ref="L42:L73" si="7">M42+N42+O42+P42+Q42+R42+S42+T42+U42+V42</f>
        <v>0</v>
      </c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</row>
    <row r="43" spans="1:25">
      <c r="A43" s="44" t="s">
        <v>141</v>
      </c>
      <c r="B43" s="44" t="s">
        <v>142</v>
      </c>
      <c r="C43" s="44" t="s">
        <v>142</v>
      </c>
      <c r="D43" s="45"/>
      <c r="E43" s="46" t="s">
        <v>144</v>
      </c>
      <c r="F43" s="38">
        <f t="shared" si="5"/>
        <v>9.375704</v>
      </c>
      <c r="G43" s="47">
        <f t="shared" si="6"/>
        <v>9.375704</v>
      </c>
      <c r="H43" s="48">
        <v>9.375704</v>
      </c>
      <c r="I43" s="49"/>
      <c r="J43" s="49"/>
      <c r="K43" s="49"/>
      <c r="L43" s="47">
        <f t="shared" si="7"/>
        <v>0</v>
      </c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</row>
    <row r="44" spans="1:25">
      <c r="A44" s="44" t="s">
        <v>141</v>
      </c>
      <c r="B44" s="44" t="s">
        <v>142</v>
      </c>
      <c r="C44" s="44" t="s">
        <v>145</v>
      </c>
      <c r="D44" s="45"/>
      <c r="E44" s="46" t="s">
        <v>146</v>
      </c>
      <c r="F44" s="38">
        <f t="shared" si="5"/>
        <v>4.687852</v>
      </c>
      <c r="G44" s="47">
        <f t="shared" si="6"/>
        <v>4.687852</v>
      </c>
      <c r="H44" s="48">
        <v>4.687852</v>
      </c>
      <c r="I44" s="49"/>
      <c r="J44" s="49"/>
      <c r="K44" s="49"/>
      <c r="L44" s="47">
        <f t="shared" si="7"/>
        <v>0</v>
      </c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</row>
    <row r="45" spans="1:25">
      <c r="A45" s="44" t="s">
        <v>148</v>
      </c>
      <c r="B45" s="44" t="s">
        <v>154</v>
      </c>
      <c r="C45" s="44" t="s">
        <v>171</v>
      </c>
      <c r="D45" s="45"/>
      <c r="E45" s="46" t="s">
        <v>172</v>
      </c>
      <c r="F45" s="38">
        <f t="shared" si="5"/>
        <v>93.371552</v>
      </c>
      <c r="G45" s="47">
        <f t="shared" si="6"/>
        <v>77.293952</v>
      </c>
      <c r="H45" s="48">
        <v>62.835589</v>
      </c>
      <c r="I45" s="50">
        <v>14.458363</v>
      </c>
      <c r="J45" s="49"/>
      <c r="K45" s="49"/>
      <c r="L45" s="47">
        <f t="shared" si="7"/>
        <v>16.0776</v>
      </c>
      <c r="M45" s="49"/>
      <c r="N45" s="49"/>
      <c r="O45" s="51">
        <v>16.0776</v>
      </c>
      <c r="P45" s="49"/>
      <c r="Q45" s="49"/>
      <c r="R45" s="49"/>
      <c r="S45" s="49"/>
      <c r="T45" s="49"/>
      <c r="U45" s="49"/>
      <c r="V45" s="49"/>
      <c r="W45" s="49"/>
      <c r="X45" s="49"/>
      <c r="Y45" s="49"/>
    </row>
    <row r="46" spans="1:25">
      <c r="A46" s="44" t="s">
        <v>148</v>
      </c>
      <c r="B46" s="44" t="s">
        <v>133</v>
      </c>
      <c r="C46" s="44" t="s">
        <v>131</v>
      </c>
      <c r="D46" s="45"/>
      <c r="E46" s="46" t="s">
        <v>168</v>
      </c>
      <c r="F46" s="38">
        <f t="shared" si="5"/>
        <v>4.570656</v>
      </c>
      <c r="G46" s="47">
        <f t="shared" si="6"/>
        <v>4.570656</v>
      </c>
      <c r="H46" s="48">
        <v>4.570656</v>
      </c>
      <c r="I46" s="49"/>
      <c r="J46" s="49"/>
      <c r="K46" s="49"/>
      <c r="L46" s="47">
        <f t="shared" si="7"/>
        <v>0</v>
      </c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</row>
    <row r="47" spans="1:25">
      <c r="A47" s="44" t="s">
        <v>156</v>
      </c>
      <c r="B47" s="44" t="s">
        <v>131</v>
      </c>
      <c r="C47" s="44" t="s">
        <v>126</v>
      </c>
      <c r="D47" s="45"/>
      <c r="E47" s="46" t="s">
        <v>157</v>
      </c>
      <c r="F47" s="38">
        <f t="shared" si="5"/>
        <v>7.031778</v>
      </c>
      <c r="G47" s="47">
        <f t="shared" si="6"/>
        <v>7.031778</v>
      </c>
      <c r="H47" s="48">
        <v>7.031778</v>
      </c>
      <c r="I47" s="49"/>
      <c r="J47" s="49"/>
      <c r="K47" s="49"/>
      <c r="L47" s="47">
        <f t="shared" si="7"/>
        <v>0</v>
      </c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</row>
    <row r="48" spans="1:25">
      <c r="A48" s="44"/>
      <c r="B48" s="44"/>
      <c r="C48" s="44"/>
      <c r="D48" s="45" t="s">
        <v>173</v>
      </c>
      <c r="E48" s="46" t="s">
        <v>174</v>
      </c>
      <c r="F48" s="38">
        <f t="shared" si="5"/>
        <v>185.352449</v>
      </c>
      <c r="G48" s="47">
        <f t="shared" si="6"/>
        <v>183.152449</v>
      </c>
      <c r="H48" s="48">
        <v>158.28569</v>
      </c>
      <c r="I48" s="50">
        <v>23.874759</v>
      </c>
      <c r="J48" s="51">
        <v>0.992</v>
      </c>
      <c r="K48" s="49"/>
      <c r="L48" s="47">
        <f t="shared" si="7"/>
        <v>2.2</v>
      </c>
      <c r="M48" s="49"/>
      <c r="N48" s="50">
        <v>2.2</v>
      </c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</row>
    <row r="49" spans="1:25">
      <c r="A49" s="44" t="s">
        <v>141</v>
      </c>
      <c r="B49" s="44" t="s">
        <v>142</v>
      </c>
      <c r="C49" s="44" t="s">
        <v>131</v>
      </c>
      <c r="D49" s="45"/>
      <c r="E49" s="46" t="s">
        <v>167</v>
      </c>
      <c r="F49" s="38">
        <f t="shared" si="5"/>
        <v>1.017</v>
      </c>
      <c r="G49" s="47">
        <f t="shared" si="6"/>
        <v>1.017</v>
      </c>
      <c r="H49" s="49"/>
      <c r="I49" s="50">
        <v>0.025</v>
      </c>
      <c r="J49" s="51">
        <v>0.992</v>
      </c>
      <c r="K49" s="49"/>
      <c r="L49" s="47">
        <f t="shared" si="7"/>
        <v>0</v>
      </c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</row>
    <row r="50" spans="1:25">
      <c r="A50" s="44" t="s">
        <v>141</v>
      </c>
      <c r="B50" s="44" t="s">
        <v>142</v>
      </c>
      <c r="C50" s="44" t="s">
        <v>142</v>
      </c>
      <c r="D50" s="45"/>
      <c r="E50" s="46" t="s">
        <v>144</v>
      </c>
      <c r="F50" s="38">
        <f t="shared" si="5"/>
        <v>16.615672</v>
      </c>
      <c r="G50" s="47">
        <f t="shared" si="6"/>
        <v>16.615672</v>
      </c>
      <c r="H50" s="48">
        <v>16.615672</v>
      </c>
      <c r="I50" s="49"/>
      <c r="J50" s="49"/>
      <c r="K50" s="49"/>
      <c r="L50" s="47">
        <f t="shared" si="7"/>
        <v>0</v>
      </c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</row>
    <row r="51" spans="1:25">
      <c r="A51" s="44" t="s">
        <v>141</v>
      </c>
      <c r="B51" s="44" t="s">
        <v>142</v>
      </c>
      <c r="C51" s="44" t="s">
        <v>145</v>
      </c>
      <c r="D51" s="45"/>
      <c r="E51" s="46" t="s">
        <v>146</v>
      </c>
      <c r="F51" s="38">
        <f t="shared" si="5"/>
        <v>8.307836</v>
      </c>
      <c r="G51" s="47">
        <f t="shared" si="6"/>
        <v>8.307836</v>
      </c>
      <c r="H51" s="48">
        <v>8.307836</v>
      </c>
      <c r="I51" s="49"/>
      <c r="J51" s="49"/>
      <c r="K51" s="49"/>
      <c r="L51" s="47">
        <f t="shared" si="7"/>
        <v>0</v>
      </c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</row>
    <row r="52" spans="1:25">
      <c r="A52" s="44" t="s">
        <v>148</v>
      </c>
      <c r="B52" s="44" t="s">
        <v>133</v>
      </c>
      <c r="C52" s="44" t="s">
        <v>131</v>
      </c>
      <c r="D52" s="45"/>
      <c r="E52" s="46" t="s">
        <v>168</v>
      </c>
      <c r="F52" s="38">
        <f t="shared" si="5"/>
        <v>8.10014</v>
      </c>
      <c r="G52" s="47">
        <f t="shared" si="6"/>
        <v>8.10014</v>
      </c>
      <c r="H52" s="48">
        <v>8.10014</v>
      </c>
      <c r="I52" s="49"/>
      <c r="J52" s="49"/>
      <c r="K52" s="49"/>
      <c r="L52" s="47">
        <f t="shared" si="7"/>
        <v>0</v>
      </c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</row>
    <row r="53" spans="1:25">
      <c r="A53" s="44" t="s">
        <v>151</v>
      </c>
      <c r="B53" s="44" t="s">
        <v>126</v>
      </c>
      <c r="C53" s="44" t="s">
        <v>137</v>
      </c>
      <c r="D53" s="45"/>
      <c r="E53" s="46" t="s">
        <v>175</v>
      </c>
      <c r="F53" s="38">
        <f t="shared" si="5"/>
        <v>138.850047</v>
      </c>
      <c r="G53" s="47">
        <f t="shared" si="6"/>
        <v>136.650047</v>
      </c>
      <c r="H53" s="48">
        <v>112.800288</v>
      </c>
      <c r="I53" s="50">
        <v>23.849759</v>
      </c>
      <c r="J53" s="49"/>
      <c r="K53" s="49"/>
      <c r="L53" s="47">
        <f t="shared" si="7"/>
        <v>2.2</v>
      </c>
      <c r="M53" s="49"/>
      <c r="N53" s="50">
        <v>2.2</v>
      </c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</row>
    <row r="54" spans="1:25">
      <c r="A54" s="44" t="s">
        <v>156</v>
      </c>
      <c r="B54" s="44" t="s">
        <v>131</v>
      </c>
      <c r="C54" s="44" t="s">
        <v>126</v>
      </c>
      <c r="D54" s="45"/>
      <c r="E54" s="46" t="s">
        <v>157</v>
      </c>
      <c r="F54" s="38">
        <f t="shared" si="5"/>
        <v>12.461754</v>
      </c>
      <c r="G54" s="47">
        <f t="shared" si="6"/>
        <v>12.461754</v>
      </c>
      <c r="H54" s="48">
        <v>12.461754</v>
      </c>
      <c r="I54" s="49"/>
      <c r="J54" s="49"/>
      <c r="K54" s="49"/>
      <c r="L54" s="47">
        <f t="shared" si="7"/>
        <v>0</v>
      </c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</row>
    <row r="55" spans="1:25">
      <c r="A55" s="44"/>
      <c r="B55" s="44"/>
      <c r="C55" s="44"/>
      <c r="D55" s="45" t="s">
        <v>176</v>
      </c>
      <c r="E55" s="46" t="s">
        <v>177</v>
      </c>
      <c r="F55" s="38">
        <f t="shared" si="5"/>
        <v>55.954498</v>
      </c>
      <c r="G55" s="47">
        <f t="shared" si="6"/>
        <v>55.954498</v>
      </c>
      <c r="H55" s="48">
        <v>48.70858</v>
      </c>
      <c r="I55" s="50">
        <v>7.245918</v>
      </c>
      <c r="J55" s="49"/>
      <c r="K55" s="49"/>
      <c r="L55" s="47">
        <f t="shared" si="7"/>
        <v>0</v>
      </c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</row>
    <row r="56" spans="1:25">
      <c r="A56" s="44" t="s">
        <v>141</v>
      </c>
      <c r="B56" s="44" t="s">
        <v>126</v>
      </c>
      <c r="C56" s="44" t="s">
        <v>154</v>
      </c>
      <c r="D56" s="45"/>
      <c r="E56" s="46" t="s">
        <v>178</v>
      </c>
      <c r="F56" s="38">
        <f t="shared" si="5"/>
        <v>41.896494</v>
      </c>
      <c r="G56" s="47">
        <f t="shared" si="6"/>
        <v>41.896494</v>
      </c>
      <c r="H56" s="48">
        <v>34.650576</v>
      </c>
      <c r="I56" s="50">
        <v>7.245918</v>
      </c>
      <c r="J56" s="49"/>
      <c r="K56" s="49"/>
      <c r="L56" s="47">
        <f t="shared" si="7"/>
        <v>0</v>
      </c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</row>
    <row r="57" spans="1:25">
      <c r="A57" s="44" t="s">
        <v>141</v>
      </c>
      <c r="B57" s="44" t="s">
        <v>142</v>
      </c>
      <c r="C57" s="44" t="s">
        <v>142</v>
      </c>
      <c r="D57" s="45"/>
      <c r="E57" s="46" t="s">
        <v>144</v>
      </c>
      <c r="F57" s="38">
        <f t="shared" si="5"/>
        <v>5.135344</v>
      </c>
      <c r="G57" s="47">
        <f t="shared" si="6"/>
        <v>5.135344</v>
      </c>
      <c r="H57" s="48">
        <v>5.135344</v>
      </c>
      <c r="I57" s="49"/>
      <c r="J57" s="49"/>
      <c r="K57" s="49"/>
      <c r="L57" s="47">
        <f t="shared" si="7"/>
        <v>0</v>
      </c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</row>
    <row r="58" spans="1:25">
      <c r="A58" s="44" t="s">
        <v>141</v>
      </c>
      <c r="B58" s="44" t="s">
        <v>142</v>
      </c>
      <c r="C58" s="44" t="s">
        <v>145</v>
      </c>
      <c r="D58" s="45"/>
      <c r="E58" s="46" t="s">
        <v>146</v>
      </c>
      <c r="F58" s="38">
        <f t="shared" si="5"/>
        <v>2.567672</v>
      </c>
      <c r="G58" s="47">
        <f t="shared" si="6"/>
        <v>2.567672</v>
      </c>
      <c r="H58" s="48">
        <v>2.567672</v>
      </c>
      <c r="I58" s="49"/>
      <c r="J58" s="49"/>
      <c r="K58" s="49"/>
      <c r="L58" s="47">
        <f t="shared" si="7"/>
        <v>0</v>
      </c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</row>
    <row r="59" spans="1:25">
      <c r="A59" s="44" t="s">
        <v>148</v>
      </c>
      <c r="B59" s="44" t="s">
        <v>133</v>
      </c>
      <c r="C59" s="44" t="s">
        <v>131</v>
      </c>
      <c r="D59" s="45"/>
      <c r="E59" s="46" t="s">
        <v>168</v>
      </c>
      <c r="F59" s="38">
        <f t="shared" si="5"/>
        <v>2.50348</v>
      </c>
      <c r="G59" s="47">
        <f t="shared" si="6"/>
        <v>2.50348</v>
      </c>
      <c r="H59" s="48">
        <v>2.50348</v>
      </c>
      <c r="I59" s="49"/>
      <c r="J59" s="49"/>
      <c r="K59" s="49"/>
      <c r="L59" s="47">
        <f t="shared" si="7"/>
        <v>0</v>
      </c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</row>
    <row r="60" spans="1:25">
      <c r="A60" s="44" t="s">
        <v>156</v>
      </c>
      <c r="B60" s="44" t="s">
        <v>131</v>
      </c>
      <c r="C60" s="44" t="s">
        <v>126</v>
      </c>
      <c r="D60" s="45"/>
      <c r="E60" s="46" t="s">
        <v>157</v>
      </c>
      <c r="F60" s="38">
        <f t="shared" si="5"/>
        <v>3.851508</v>
      </c>
      <c r="G60" s="47">
        <f t="shared" si="6"/>
        <v>3.851508</v>
      </c>
      <c r="H60" s="48">
        <v>3.851508</v>
      </c>
      <c r="I60" s="49"/>
      <c r="J60" s="49"/>
      <c r="K60" s="49"/>
      <c r="L60" s="47">
        <f t="shared" si="7"/>
        <v>0</v>
      </c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</row>
    <row r="61" spans="1:25">
      <c r="A61" s="44"/>
      <c r="B61" s="44"/>
      <c r="C61" s="44"/>
      <c r="D61" s="45" t="s">
        <v>179</v>
      </c>
      <c r="E61" s="46" t="s">
        <v>180</v>
      </c>
      <c r="F61" s="38">
        <f t="shared" si="5"/>
        <v>36.904384</v>
      </c>
      <c r="G61" s="47">
        <f t="shared" si="6"/>
        <v>36.904384</v>
      </c>
      <c r="H61" s="48">
        <v>30.760433</v>
      </c>
      <c r="I61" s="50">
        <v>4.543951</v>
      </c>
      <c r="J61" s="51">
        <v>1.6</v>
      </c>
      <c r="K61" s="49"/>
      <c r="L61" s="47">
        <f t="shared" si="7"/>
        <v>0</v>
      </c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</row>
    <row r="62" spans="1:25">
      <c r="A62" s="44" t="s">
        <v>141</v>
      </c>
      <c r="B62" s="44" t="s">
        <v>142</v>
      </c>
      <c r="C62" s="44" t="s">
        <v>131</v>
      </c>
      <c r="D62" s="45"/>
      <c r="E62" s="46" t="s">
        <v>167</v>
      </c>
      <c r="F62" s="38">
        <f t="shared" si="5"/>
        <v>1.65</v>
      </c>
      <c r="G62" s="47">
        <f t="shared" si="6"/>
        <v>1.65</v>
      </c>
      <c r="H62" s="49"/>
      <c r="I62" s="50">
        <v>0.05</v>
      </c>
      <c r="J62" s="51">
        <v>1.6</v>
      </c>
      <c r="K62" s="49"/>
      <c r="L62" s="47">
        <f t="shared" si="7"/>
        <v>0</v>
      </c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</row>
    <row r="63" spans="1:25">
      <c r="A63" s="44" t="s">
        <v>141</v>
      </c>
      <c r="B63" s="44" t="s">
        <v>142</v>
      </c>
      <c r="C63" s="44" t="s">
        <v>142</v>
      </c>
      <c r="D63" s="45"/>
      <c r="E63" s="46" t="s">
        <v>144</v>
      </c>
      <c r="F63" s="38">
        <f t="shared" si="5"/>
        <v>3.292408</v>
      </c>
      <c r="G63" s="47">
        <f t="shared" si="6"/>
        <v>3.292408</v>
      </c>
      <c r="H63" s="48">
        <v>3.292408</v>
      </c>
      <c r="I63" s="49"/>
      <c r="J63" s="49"/>
      <c r="K63" s="49"/>
      <c r="L63" s="47">
        <f t="shared" si="7"/>
        <v>0</v>
      </c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</row>
    <row r="64" spans="1:25">
      <c r="A64" s="44" t="s">
        <v>141</v>
      </c>
      <c r="B64" s="44" t="s">
        <v>142</v>
      </c>
      <c r="C64" s="44" t="s">
        <v>145</v>
      </c>
      <c r="D64" s="45"/>
      <c r="E64" s="46" t="s">
        <v>146</v>
      </c>
      <c r="F64" s="38">
        <f t="shared" si="5"/>
        <v>1.646204</v>
      </c>
      <c r="G64" s="47">
        <f t="shared" si="6"/>
        <v>1.646204</v>
      </c>
      <c r="H64" s="48">
        <v>1.646204</v>
      </c>
      <c r="I64" s="49"/>
      <c r="J64" s="49"/>
      <c r="K64" s="49"/>
      <c r="L64" s="47">
        <f t="shared" si="7"/>
        <v>0</v>
      </c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</row>
    <row r="65" spans="1:25">
      <c r="A65" s="44" t="s">
        <v>148</v>
      </c>
      <c r="B65" s="44" t="s">
        <v>133</v>
      </c>
      <c r="C65" s="44" t="s">
        <v>131</v>
      </c>
      <c r="D65" s="45"/>
      <c r="E65" s="46" t="s">
        <v>168</v>
      </c>
      <c r="F65" s="38">
        <f t="shared" si="5"/>
        <v>1.605049</v>
      </c>
      <c r="G65" s="47">
        <f t="shared" si="6"/>
        <v>1.605049</v>
      </c>
      <c r="H65" s="48">
        <v>1.605049</v>
      </c>
      <c r="I65" s="49"/>
      <c r="J65" s="49"/>
      <c r="K65" s="49"/>
      <c r="L65" s="47">
        <f t="shared" si="7"/>
        <v>0</v>
      </c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</row>
    <row r="66" spans="1:25">
      <c r="A66" s="44" t="s">
        <v>153</v>
      </c>
      <c r="B66" s="44" t="s">
        <v>129</v>
      </c>
      <c r="C66" s="44" t="s">
        <v>181</v>
      </c>
      <c r="D66" s="45"/>
      <c r="E66" s="46" t="s">
        <v>182</v>
      </c>
      <c r="F66" s="38">
        <f t="shared" si="5"/>
        <v>26.241417</v>
      </c>
      <c r="G66" s="47">
        <f t="shared" si="6"/>
        <v>26.241417</v>
      </c>
      <c r="H66" s="48">
        <v>21.747466</v>
      </c>
      <c r="I66" s="50">
        <v>4.493951</v>
      </c>
      <c r="J66" s="49"/>
      <c r="K66" s="49"/>
      <c r="L66" s="47">
        <f t="shared" si="7"/>
        <v>0</v>
      </c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</row>
    <row r="67" spans="1:25">
      <c r="A67" s="44" t="s">
        <v>156</v>
      </c>
      <c r="B67" s="44" t="s">
        <v>131</v>
      </c>
      <c r="C67" s="44" t="s">
        <v>126</v>
      </c>
      <c r="D67" s="45"/>
      <c r="E67" s="46" t="s">
        <v>157</v>
      </c>
      <c r="F67" s="38">
        <f t="shared" si="5"/>
        <v>2.469306</v>
      </c>
      <c r="G67" s="47">
        <f t="shared" si="6"/>
        <v>2.469306</v>
      </c>
      <c r="H67" s="48">
        <v>2.469306</v>
      </c>
      <c r="I67" s="49"/>
      <c r="J67" s="49"/>
      <c r="K67" s="49"/>
      <c r="L67" s="47">
        <f t="shared" si="7"/>
        <v>0</v>
      </c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</row>
    <row r="68" spans="1:25">
      <c r="A68" s="44"/>
      <c r="B68" s="44"/>
      <c r="C68" s="44"/>
      <c r="D68" s="45" t="s">
        <v>183</v>
      </c>
      <c r="E68" s="46" t="s">
        <v>184</v>
      </c>
      <c r="F68" s="38">
        <f t="shared" si="5"/>
        <v>22.627181</v>
      </c>
      <c r="G68" s="47">
        <f t="shared" si="6"/>
        <v>22.627181</v>
      </c>
      <c r="H68" s="48">
        <v>19.545737</v>
      </c>
      <c r="I68" s="50">
        <v>3.081444</v>
      </c>
      <c r="J68" s="49"/>
      <c r="K68" s="49"/>
      <c r="L68" s="47">
        <f t="shared" si="7"/>
        <v>0</v>
      </c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</row>
    <row r="69" spans="1:25">
      <c r="A69" s="44" t="s">
        <v>141</v>
      </c>
      <c r="B69" s="44" t="s">
        <v>142</v>
      </c>
      <c r="C69" s="44" t="s">
        <v>142</v>
      </c>
      <c r="D69" s="45"/>
      <c r="E69" s="46" t="s">
        <v>144</v>
      </c>
      <c r="F69" s="38">
        <f t="shared" si="5"/>
        <v>2.078752</v>
      </c>
      <c r="G69" s="47">
        <f t="shared" si="6"/>
        <v>2.078752</v>
      </c>
      <c r="H69" s="48">
        <v>2.078752</v>
      </c>
      <c r="I69" s="49"/>
      <c r="J69" s="49"/>
      <c r="K69" s="49"/>
      <c r="L69" s="47">
        <f t="shared" si="7"/>
        <v>0</v>
      </c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</row>
    <row r="70" spans="1:25">
      <c r="A70" s="44" t="s">
        <v>141</v>
      </c>
      <c r="B70" s="44" t="s">
        <v>142</v>
      </c>
      <c r="C70" s="44" t="s">
        <v>145</v>
      </c>
      <c r="D70" s="45"/>
      <c r="E70" s="46" t="s">
        <v>146</v>
      </c>
      <c r="F70" s="38">
        <f t="shared" si="5"/>
        <v>1.039376</v>
      </c>
      <c r="G70" s="47">
        <f t="shared" si="6"/>
        <v>1.039376</v>
      </c>
      <c r="H70" s="48">
        <v>1.039376</v>
      </c>
      <c r="I70" s="49"/>
      <c r="J70" s="49"/>
      <c r="K70" s="49"/>
      <c r="L70" s="47">
        <f t="shared" si="7"/>
        <v>0</v>
      </c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</row>
    <row r="71" spans="1:25">
      <c r="A71" s="44" t="s">
        <v>141</v>
      </c>
      <c r="B71" s="44" t="s">
        <v>185</v>
      </c>
      <c r="C71" s="44" t="s">
        <v>160</v>
      </c>
      <c r="D71" s="45"/>
      <c r="E71" s="46" t="s">
        <v>161</v>
      </c>
      <c r="F71" s="38">
        <f t="shared" si="5"/>
        <v>16.936597</v>
      </c>
      <c r="G71" s="47">
        <f t="shared" si="6"/>
        <v>16.936597</v>
      </c>
      <c r="H71" s="48">
        <v>13.855153</v>
      </c>
      <c r="I71" s="50">
        <v>3.081444</v>
      </c>
      <c r="J71" s="49"/>
      <c r="K71" s="49"/>
      <c r="L71" s="47">
        <f t="shared" si="7"/>
        <v>0</v>
      </c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</row>
    <row r="72" spans="1:25">
      <c r="A72" s="44" t="s">
        <v>148</v>
      </c>
      <c r="B72" s="44" t="s">
        <v>133</v>
      </c>
      <c r="C72" s="44" t="s">
        <v>131</v>
      </c>
      <c r="D72" s="45"/>
      <c r="E72" s="46" t="s">
        <v>168</v>
      </c>
      <c r="F72" s="38">
        <f t="shared" si="5"/>
        <v>1.013392</v>
      </c>
      <c r="G72" s="47">
        <f t="shared" si="6"/>
        <v>1.013392</v>
      </c>
      <c r="H72" s="48">
        <v>1.013392</v>
      </c>
      <c r="I72" s="49"/>
      <c r="J72" s="49"/>
      <c r="K72" s="49"/>
      <c r="L72" s="47">
        <f t="shared" si="7"/>
        <v>0</v>
      </c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</row>
    <row r="73" spans="1:25">
      <c r="A73" s="44" t="s">
        <v>156</v>
      </c>
      <c r="B73" s="44" t="s">
        <v>131</v>
      </c>
      <c r="C73" s="44" t="s">
        <v>126</v>
      </c>
      <c r="D73" s="45"/>
      <c r="E73" s="46" t="s">
        <v>157</v>
      </c>
      <c r="F73" s="38">
        <f t="shared" si="5"/>
        <v>1.559064</v>
      </c>
      <c r="G73" s="47">
        <f t="shared" si="6"/>
        <v>1.559064</v>
      </c>
      <c r="H73" s="48">
        <v>1.559064</v>
      </c>
      <c r="I73" s="49"/>
      <c r="J73" s="49"/>
      <c r="K73" s="49"/>
      <c r="L73" s="47">
        <f t="shared" si="7"/>
        <v>0</v>
      </c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</row>
    <row r="74" spans="1:25">
      <c r="A74" s="44"/>
      <c r="B74" s="44"/>
      <c r="C74" s="44"/>
      <c r="D74" s="45" t="s">
        <v>186</v>
      </c>
      <c r="E74" s="46" t="s">
        <v>187</v>
      </c>
      <c r="F74" s="38">
        <f t="shared" ref="F74:F99" si="8">G74+L74</f>
        <v>87.135581</v>
      </c>
      <c r="G74" s="47">
        <f t="shared" ref="G74:G99" si="9">H74+I74+J74+K74</f>
        <v>87.135581</v>
      </c>
      <c r="H74" s="48">
        <v>78.221506</v>
      </c>
      <c r="I74" s="50">
        <v>8.914075</v>
      </c>
      <c r="J74" s="49"/>
      <c r="K74" s="49"/>
      <c r="L74" s="47">
        <f t="shared" ref="L74:L99" si="10">M74+N74+O74+P74+Q74+R74+S74+T74+U74+V74</f>
        <v>0</v>
      </c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</row>
    <row r="75" spans="1:25">
      <c r="A75" s="44" t="s">
        <v>141</v>
      </c>
      <c r="B75" s="44" t="s">
        <v>142</v>
      </c>
      <c r="C75" s="44" t="s">
        <v>142</v>
      </c>
      <c r="D75" s="45"/>
      <c r="E75" s="46" t="s">
        <v>144</v>
      </c>
      <c r="F75" s="38">
        <f t="shared" si="8"/>
        <v>8.3942</v>
      </c>
      <c r="G75" s="47">
        <f t="shared" si="9"/>
        <v>8.3942</v>
      </c>
      <c r="H75" s="48">
        <v>8.3942</v>
      </c>
      <c r="I75" s="49"/>
      <c r="J75" s="49"/>
      <c r="K75" s="49"/>
      <c r="L75" s="47">
        <f t="shared" si="10"/>
        <v>0</v>
      </c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</row>
    <row r="76" spans="1:25">
      <c r="A76" s="44" t="s">
        <v>141</v>
      </c>
      <c r="B76" s="44" t="s">
        <v>142</v>
      </c>
      <c r="C76" s="44" t="s">
        <v>145</v>
      </c>
      <c r="D76" s="45"/>
      <c r="E76" s="46" t="s">
        <v>146</v>
      </c>
      <c r="F76" s="38">
        <f t="shared" si="8"/>
        <v>4.1971</v>
      </c>
      <c r="G76" s="47">
        <f t="shared" si="9"/>
        <v>4.1971</v>
      </c>
      <c r="H76" s="48">
        <v>4.1971</v>
      </c>
      <c r="I76" s="49"/>
      <c r="J76" s="49"/>
      <c r="K76" s="49"/>
      <c r="L76" s="47">
        <f t="shared" si="10"/>
        <v>0</v>
      </c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</row>
    <row r="77" spans="1:25">
      <c r="A77" s="44" t="s">
        <v>148</v>
      </c>
      <c r="B77" s="44" t="s">
        <v>133</v>
      </c>
      <c r="C77" s="44" t="s">
        <v>131</v>
      </c>
      <c r="D77" s="45"/>
      <c r="E77" s="46" t="s">
        <v>168</v>
      </c>
      <c r="F77" s="38">
        <f t="shared" si="8"/>
        <v>4.092173</v>
      </c>
      <c r="G77" s="47">
        <f t="shared" si="9"/>
        <v>4.092173</v>
      </c>
      <c r="H77" s="48">
        <v>4.092173</v>
      </c>
      <c r="I77" s="49"/>
      <c r="J77" s="49"/>
      <c r="K77" s="49"/>
      <c r="L77" s="47">
        <f t="shared" si="10"/>
        <v>0</v>
      </c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</row>
    <row r="78" spans="1:25">
      <c r="A78" s="44" t="s">
        <v>153</v>
      </c>
      <c r="B78" s="44" t="s">
        <v>126</v>
      </c>
      <c r="C78" s="44" t="s">
        <v>127</v>
      </c>
      <c r="D78" s="45"/>
      <c r="E78" s="46" t="s">
        <v>161</v>
      </c>
      <c r="F78" s="38">
        <f t="shared" si="8"/>
        <v>64.156458</v>
      </c>
      <c r="G78" s="47">
        <f t="shared" si="9"/>
        <v>64.156458</v>
      </c>
      <c r="H78" s="48">
        <v>55.242383</v>
      </c>
      <c r="I78" s="50">
        <v>8.914075</v>
      </c>
      <c r="J78" s="49"/>
      <c r="K78" s="49"/>
      <c r="L78" s="47">
        <f t="shared" si="10"/>
        <v>0</v>
      </c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</row>
    <row r="79" spans="1:25">
      <c r="A79" s="44" t="s">
        <v>156</v>
      </c>
      <c r="B79" s="44" t="s">
        <v>131</v>
      </c>
      <c r="C79" s="44" t="s">
        <v>126</v>
      </c>
      <c r="D79" s="45"/>
      <c r="E79" s="46" t="s">
        <v>157</v>
      </c>
      <c r="F79" s="38">
        <f t="shared" si="8"/>
        <v>6.29565</v>
      </c>
      <c r="G79" s="47">
        <f t="shared" si="9"/>
        <v>6.29565</v>
      </c>
      <c r="H79" s="48">
        <v>6.29565</v>
      </c>
      <c r="I79" s="49"/>
      <c r="J79" s="49"/>
      <c r="K79" s="49"/>
      <c r="L79" s="47">
        <f t="shared" si="10"/>
        <v>0</v>
      </c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</row>
    <row r="80" ht="24" spans="1:25">
      <c r="A80" s="44"/>
      <c r="B80" s="44"/>
      <c r="C80" s="44"/>
      <c r="D80" s="45" t="s">
        <v>188</v>
      </c>
      <c r="E80" s="46" t="s">
        <v>189</v>
      </c>
      <c r="F80" s="38">
        <f t="shared" si="8"/>
        <v>27.139185</v>
      </c>
      <c r="G80" s="47">
        <f t="shared" si="9"/>
        <v>27.139185</v>
      </c>
      <c r="H80" s="48">
        <v>22.238877</v>
      </c>
      <c r="I80" s="50">
        <v>3.145108</v>
      </c>
      <c r="J80" s="51">
        <v>1.7552</v>
      </c>
      <c r="K80" s="49"/>
      <c r="L80" s="47">
        <f t="shared" si="10"/>
        <v>0</v>
      </c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</row>
    <row r="81" spans="1:25">
      <c r="A81" s="44" t="s">
        <v>141</v>
      </c>
      <c r="B81" s="44" t="s">
        <v>142</v>
      </c>
      <c r="C81" s="44" t="s">
        <v>131</v>
      </c>
      <c r="D81" s="45"/>
      <c r="E81" s="46" t="s">
        <v>167</v>
      </c>
      <c r="F81" s="38">
        <f t="shared" si="8"/>
        <v>0.825</v>
      </c>
      <c r="G81" s="47">
        <f t="shared" si="9"/>
        <v>0.825</v>
      </c>
      <c r="H81" s="49"/>
      <c r="I81" s="50">
        <v>0.025</v>
      </c>
      <c r="J81" s="51">
        <v>0.8</v>
      </c>
      <c r="K81" s="49"/>
      <c r="L81" s="47">
        <f t="shared" si="10"/>
        <v>0</v>
      </c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</row>
    <row r="82" spans="1:25">
      <c r="A82" s="44" t="s">
        <v>141</v>
      </c>
      <c r="B82" s="44" t="s">
        <v>142</v>
      </c>
      <c r="C82" s="44" t="s">
        <v>142</v>
      </c>
      <c r="D82" s="45"/>
      <c r="E82" s="46" t="s">
        <v>144</v>
      </c>
      <c r="F82" s="38">
        <f t="shared" si="8"/>
        <v>2.388064</v>
      </c>
      <c r="G82" s="47">
        <f t="shared" si="9"/>
        <v>2.388064</v>
      </c>
      <c r="H82" s="48">
        <v>2.388064</v>
      </c>
      <c r="I82" s="49"/>
      <c r="J82" s="49"/>
      <c r="K82" s="49"/>
      <c r="L82" s="47">
        <f t="shared" si="10"/>
        <v>0</v>
      </c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</row>
    <row r="83" spans="1:25">
      <c r="A83" s="44" t="s">
        <v>141</v>
      </c>
      <c r="B83" s="44" t="s">
        <v>142</v>
      </c>
      <c r="C83" s="44" t="s">
        <v>145</v>
      </c>
      <c r="D83" s="45"/>
      <c r="E83" s="46" t="s">
        <v>146</v>
      </c>
      <c r="F83" s="38">
        <f t="shared" si="8"/>
        <v>1.194032</v>
      </c>
      <c r="G83" s="47">
        <f t="shared" si="9"/>
        <v>1.194032</v>
      </c>
      <c r="H83" s="48">
        <v>1.194032</v>
      </c>
      <c r="I83" s="49"/>
      <c r="J83" s="49"/>
      <c r="K83" s="49"/>
      <c r="L83" s="47">
        <f t="shared" si="10"/>
        <v>0</v>
      </c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</row>
    <row r="84" spans="1:25">
      <c r="A84" s="44" t="s">
        <v>141</v>
      </c>
      <c r="B84" s="44" t="s">
        <v>137</v>
      </c>
      <c r="C84" s="44" t="s">
        <v>137</v>
      </c>
      <c r="D84" s="45"/>
      <c r="E84" s="46" t="s">
        <v>147</v>
      </c>
      <c r="F84" s="38">
        <f t="shared" si="8"/>
        <v>0.9552</v>
      </c>
      <c r="G84" s="47">
        <f t="shared" si="9"/>
        <v>0.9552</v>
      </c>
      <c r="H84" s="49"/>
      <c r="I84" s="49"/>
      <c r="J84" s="51">
        <v>0.9552</v>
      </c>
      <c r="K84" s="49"/>
      <c r="L84" s="47">
        <f t="shared" si="10"/>
        <v>0</v>
      </c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</row>
    <row r="85" spans="1:25">
      <c r="A85" s="44" t="s">
        <v>148</v>
      </c>
      <c r="B85" s="44" t="s">
        <v>133</v>
      </c>
      <c r="C85" s="44" t="s">
        <v>131</v>
      </c>
      <c r="D85" s="45"/>
      <c r="E85" s="46" t="s">
        <v>168</v>
      </c>
      <c r="F85" s="38">
        <f t="shared" si="8"/>
        <v>1.164181</v>
      </c>
      <c r="G85" s="47">
        <f t="shared" si="9"/>
        <v>1.164181</v>
      </c>
      <c r="H85" s="48">
        <v>1.164181</v>
      </c>
      <c r="I85" s="49"/>
      <c r="J85" s="49"/>
      <c r="K85" s="49"/>
      <c r="L85" s="47">
        <f t="shared" si="10"/>
        <v>0</v>
      </c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</row>
    <row r="86" spans="1:25">
      <c r="A86" s="44" t="s">
        <v>153</v>
      </c>
      <c r="B86" s="44" t="s">
        <v>126</v>
      </c>
      <c r="C86" s="44" t="s">
        <v>127</v>
      </c>
      <c r="D86" s="45"/>
      <c r="E86" s="46" t="s">
        <v>161</v>
      </c>
      <c r="F86" s="38">
        <f t="shared" si="8"/>
        <v>18.82166</v>
      </c>
      <c r="G86" s="47">
        <f t="shared" si="9"/>
        <v>18.82166</v>
      </c>
      <c r="H86" s="48">
        <v>15.701552</v>
      </c>
      <c r="I86" s="50">
        <v>3.120108</v>
      </c>
      <c r="J86" s="49"/>
      <c r="K86" s="49"/>
      <c r="L86" s="47">
        <f t="shared" si="10"/>
        <v>0</v>
      </c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</row>
    <row r="87" spans="1:25">
      <c r="A87" s="44" t="s">
        <v>156</v>
      </c>
      <c r="B87" s="44" t="s">
        <v>131</v>
      </c>
      <c r="C87" s="44" t="s">
        <v>126</v>
      </c>
      <c r="D87" s="45"/>
      <c r="E87" s="46" t="s">
        <v>157</v>
      </c>
      <c r="F87" s="38">
        <f t="shared" si="8"/>
        <v>1.791048</v>
      </c>
      <c r="G87" s="47">
        <f t="shared" si="9"/>
        <v>1.791048</v>
      </c>
      <c r="H87" s="48">
        <v>1.791048</v>
      </c>
      <c r="I87" s="49"/>
      <c r="J87" s="49"/>
      <c r="K87" s="49"/>
      <c r="L87" s="47">
        <f t="shared" si="10"/>
        <v>0</v>
      </c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</row>
    <row r="88" spans="1:25">
      <c r="A88" s="44"/>
      <c r="B88" s="44"/>
      <c r="C88" s="44"/>
      <c r="D88" s="45" t="s">
        <v>190</v>
      </c>
      <c r="E88" s="46" t="s">
        <v>191</v>
      </c>
      <c r="F88" s="38">
        <f t="shared" si="8"/>
        <v>58.51917</v>
      </c>
      <c r="G88" s="47">
        <f t="shared" si="9"/>
        <v>58.51917</v>
      </c>
      <c r="H88" s="48">
        <v>52.471523</v>
      </c>
      <c r="I88" s="50">
        <v>6.047647</v>
      </c>
      <c r="J88" s="49"/>
      <c r="K88" s="49"/>
      <c r="L88" s="47">
        <f t="shared" si="10"/>
        <v>0</v>
      </c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</row>
    <row r="89" spans="1:25">
      <c r="A89" s="44" t="s">
        <v>141</v>
      </c>
      <c r="B89" s="44" t="s">
        <v>142</v>
      </c>
      <c r="C89" s="44" t="s">
        <v>142</v>
      </c>
      <c r="D89" s="45"/>
      <c r="E89" s="46" t="s">
        <v>144</v>
      </c>
      <c r="F89" s="38">
        <f t="shared" si="8"/>
        <v>5.635576</v>
      </c>
      <c r="G89" s="47">
        <f t="shared" si="9"/>
        <v>5.635576</v>
      </c>
      <c r="H89" s="48">
        <v>5.635576</v>
      </c>
      <c r="I89" s="49"/>
      <c r="J89" s="49"/>
      <c r="K89" s="49"/>
      <c r="L89" s="47">
        <f t="shared" si="10"/>
        <v>0</v>
      </c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</row>
    <row r="90" spans="1:25">
      <c r="A90" s="44" t="s">
        <v>141</v>
      </c>
      <c r="B90" s="44" t="s">
        <v>142</v>
      </c>
      <c r="C90" s="44" t="s">
        <v>145</v>
      </c>
      <c r="D90" s="45"/>
      <c r="E90" s="46" t="s">
        <v>146</v>
      </c>
      <c r="F90" s="38">
        <f t="shared" si="8"/>
        <v>2.817788</v>
      </c>
      <c r="G90" s="47">
        <f t="shared" si="9"/>
        <v>2.817788</v>
      </c>
      <c r="H90" s="48">
        <v>2.817788</v>
      </c>
      <c r="I90" s="49"/>
      <c r="J90" s="49"/>
      <c r="K90" s="49"/>
      <c r="L90" s="47">
        <f t="shared" si="10"/>
        <v>0</v>
      </c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</row>
    <row r="91" spans="1:25">
      <c r="A91" s="44" t="s">
        <v>148</v>
      </c>
      <c r="B91" s="44" t="s">
        <v>133</v>
      </c>
      <c r="C91" s="44" t="s">
        <v>131</v>
      </c>
      <c r="D91" s="45"/>
      <c r="E91" s="46" t="s">
        <v>168</v>
      </c>
      <c r="F91" s="38">
        <f t="shared" si="8"/>
        <v>2.747343</v>
      </c>
      <c r="G91" s="47">
        <f t="shared" si="9"/>
        <v>2.747343</v>
      </c>
      <c r="H91" s="48">
        <v>2.747343</v>
      </c>
      <c r="I91" s="49"/>
      <c r="J91" s="49"/>
      <c r="K91" s="49"/>
      <c r="L91" s="47">
        <f t="shared" si="10"/>
        <v>0</v>
      </c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</row>
    <row r="92" spans="1:25">
      <c r="A92" s="44" t="s">
        <v>153</v>
      </c>
      <c r="B92" s="44" t="s">
        <v>126</v>
      </c>
      <c r="C92" s="44" t="s">
        <v>127</v>
      </c>
      <c r="D92" s="45"/>
      <c r="E92" s="46" t="s">
        <v>161</v>
      </c>
      <c r="F92" s="38">
        <f t="shared" si="8"/>
        <v>43.091781</v>
      </c>
      <c r="G92" s="47">
        <f t="shared" si="9"/>
        <v>43.091781</v>
      </c>
      <c r="H92" s="48">
        <v>37.044134</v>
      </c>
      <c r="I92" s="50">
        <v>6.047647</v>
      </c>
      <c r="J92" s="49"/>
      <c r="K92" s="49"/>
      <c r="L92" s="47">
        <f t="shared" si="10"/>
        <v>0</v>
      </c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</row>
    <row r="93" spans="1:25">
      <c r="A93" s="44" t="s">
        <v>156</v>
      </c>
      <c r="B93" s="44" t="s">
        <v>131</v>
      </c>
      <c r="C93" s="44" t="s">
        <v>126</v>
      </c>
      <c r="D93" s="45"/>
      <c r="E93" s="46" t="s">
        <v>157</v>
      </c>
      <c r="F93" s="38">
        <f t="shared" si="8"/>
        <v>4.226682</v>
      </c>
      <c r="G93" s="47">
        <f t="shared" si="9"/>
        <v>4.226682</v>
      </c>
      <c r="H93" s="48">
        <v>4.226682</v>
      </c>
      <c r="I93" s="49"/>
      <c r="J93" s="49"/>
      <c r="K93" s="49"/>
      <c r="L93" s="47">
        <f t="shared" si="10"/>
        <v>0</v>
      </c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</row>
    <row r="94" spans="1:25">
      <c r="A94" s="44"/>
      <c r="B94" s="44"/>
      <c r="C94" s="44"/>
      <c r="D94" s="45" t="s">
        <v>192</v>
      </c>
      <c r="E94" s="46" t="s">
        <v>193</v>
      </c>
      <c r="F94" s="38">
        <f t="shared" si="8"/>
        <v>22.643458</v>
      </c>
      <c r="G94" s="47">
        <f t="shared" si="9"/>
        <v>22.643458</v>
      </c>
      <c r="H94" s="48">
        <v>19.557071</v>
      </c>
      <c r="I94" s="50">
        <v>3.086387</v>
      </c>
      <c r="J94" s="49"/>
      <c r="K94" s="49"/>
      <c r="L94" s="47">
        <f t="shared" si="10"/>
        <v>0</v>
      </c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</row>
    <row r="95" spans="1:25">
      <c r="A95" s="44" t="s">
        <v>141</v>
      </c>
      <c r="B95" s="44" t="s">
        <v>142</v>
      </c>
      <c r="C95" s="44" t="s">
        <v>142</v>
      </c>
      <c r="D95" s="45"/>
      <c r="E95" s="46" t="s">
        <v>144</v>
      </c>
      <c r="F95" s="38">
        <f t="shared" si="8"/>
        <v>2.118296</v>
      </c>
      <c r="G95" s="47">
        <f t="shared" si="9"/>
        <v>2.118296</v>
      </c>
      <c r="H95" s="48">
        <v>2.118296</v>
      </c>
      <c r="I95" s="49"/>
      <c r="J95" s="49"/>
      <c r="K95" s="49"/>
      <c r="L95" s="47">
        <f t="shared" si="10"/>
        <v>0</v>
      </c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</row>
    <row r="96" spans="1:25">
      <c r="A96" s="44" t="s">
        <v>141</v>
      </c>
      <c r="B96" s="44" t="s">
        <v>142</v>
      </c>
      <c r="C96" s="44" t="s">
        <v>145</v>
      </c>
      <c r="D96" s="45"/>
      <c r="E96" s="46" t="s">
        <v>146</v>
      </c>
      <c r="F96" s="38">
        <f t="shared" si="8"/>
        <v>1.059148</v>
      </c>
      <c r="G96" s="47">
        <f t="shared" si="9"/>
        <v>1.059148</v>
      </c>
      <c r="H96" s="48">
        <v>1.059148</v>
      </c>
      <c r="I96" s="49"/>
      <c r="J96" s="49"/>
      <c r="K96" s="49"/>
      <c r="L96" s="47">
        <f t="shared" si="10"/>
        <v>0</v>
      </c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</row>
    <row r="97" spans="1:25">
      <c r="A97" s="44" t="s">
        <v>148</v>
      </c>
      <c r="B97" s="44" t="s">
        <v>133</v>
      </c>
      <c r="C97" s="44" t="s">
        <v>131</v>
      </c>
      <c r="D97" s="45"/>
      <c r="E97" s="46" t="s">
        <v>168</v>
      </c>
      <c r="F97" s="38">
        <f t="shared" si="8"/>
        <v>1.032669</v>
      </c>
      <c r="G97" s="47">
        <f t="shared" si="9"/>
        <v>1.032669</v>
      </c>
      <c r="H97" s="48">
        <v>1.032669</v>
      </c>
      <c r="I97" s="49"/>
      <c r="J97" s="49"/>
      <c r="K97" s="49"/>
      <c r="L97" s="47">
        <f t="shared" si="10"/>
        <v>0</v>
      </c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</row>
    <row r="98" spans="1:25">
      <c r="A98" s="57" t="s">
        <v>153</v>
      </c>
      <c r="B98" s="57" t="s">
        <v>142</v>
      </c>
      <c r="C98" s="57" t="s">
        <v>160</v>
      </c>
      <c r="D98" s="58"/>
      <c r="E98" s="59" t="s">
        <v>161</v>
      </c>
      <c r="F98" s="38">
        <f t="shared" si="8"/>
        <v>16.844623</v>
      </c>
      <c r="G98" s="47">
        <f t="shared" si="9"/>
        <v>16.844623</v>
      </c>
      <c r="H98" s="48">
        <v>13.758236</v>
      </c>
      <c r="I98" s="50">
        <v>3.086387</v>
      </c>
      <c r="J98" s="49"/>
      <c r="K98" s="49"/>
      <c r="L98" s="47">
        <f t="shared" si="10"/>
        <v>0</v>
      </c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</row>
    <row r="99" spans="1:25">
      <c r="A99" s="60" t="s">
        <v>156</v>
      </c>
      <c r="B99" s="60" t="s">
        <v>131</v>
      </c>
      <c r="C99" s="60" t="s">
        <v>126</v>
      </c>
      <c r="D99" s="61"/>
      <c r="E99" s="62" t="s">
        <v>157</v>
      </c>
      <c r="F99" s="38">
        <f t="shared" si="8"/>
        <v>1.588722</v>
      </c>
      <c r="G99" s="47">
        <f t="shared" si="9"/>
        <v>1.588722</v>
      </c>
      <c r="H99" s="48">
        <v>1.588722</v>
      </c>
      <c r="I99" s="49"/>
      <c r="J99" s="49"/>
      <c r="K99" s="49"/>
      <c r="L99" s="47">
        <f t="shared" si="10"/>
        <v>0</v>
      </c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</row>
  </sheetData>
  <mergeCells count="10">
    <mergeCell ref="X1:Y1"/>
    <mergeCell ref="A2:Y2"/>
    <mergeCell ref="W3:Y3"/>
    <mergeCell ref="A4:C4"/>
    <mergeCell ref="G4:K4"/>
    <mergeCell ref="L4:V4"/>
    <mergeCell ref="W4:Y4"/>
    <mergeCell ref="D4:D5"/>
    <mergeCell ref="E4:E5"/>
    <mergeCell ref="F4:F5"/>
  </mergeCells>
  <pageMargins left="0.748031496062992" right="0.748031496062992" top="0.275590551181102" bottom="0.275590551181102" header="0" footer="0"/>
  <pageSetup paperSize="9" scale="85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39"/>
  <sheetViews>
    <sheetView workbookViewId="0">
      <selection activeCell="G13" sqref="G13"/>
    </sheetView>
  </sheetViews>
  <sheetFormatPr defaultColWidth="10" defaultRowHeight="13.5"/>
  <cols>
    <col min="1" max="1" width="28.375" customWidth="1"/>
    <col min="2" max="2" width="11.25" customWidth="1"/>
    <col min="3" max="3" width="41" customWidth="1"/>
    <col min="4" max="4" width="12.125" customWidth="1"/>
    <col min="5" max="5" width="15.5" customWidth="1"/>
    <col min="6" max="6" width="12.875" customWidth="1"/>
    <col min="7" max="7" width="14" customWidth="1"/>
    <col min="8" max="21" width="9.75" customWidth="1"/>
  </cols>
  <sheetData>
    <row r="1" spans="1:20">
      <c r="A1" s="23"/>
      <c r="B1" s="16"/>
      <c r="C1" s="16"/>
      <c r="D1" s="16"/>
      <c r="E1" s="16"/>
      <c r="F1" s="16"/>
      <c r="G1" s="23" t="s">
        <v>213</v>
      </c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ht="19.5" spans="1:20">
      <c r="A2" s="17" t="s">
        <v>214</v>
      </c>
      <c r="B2" s="17"/>
      <c r="C2" s="17"/>
      <c r="D2" s="17"/>
      <c r="E2" s="17"/>
      <c r="F2" s="17"/>
      <c r="G2" s="17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</row>
    <row r="3" spans="1:7">
      <c r="A3" s="16"/>
      <c r="B3" s="16"/>
      <c r="C3" s="16"/>
      <c r="D3" s="16"/>
      <c r="E3" s="16"/>
      <c r="F3" s="16"/>
      <c r="G3" s="23" t="s">
        <v>4</v>
      </c>
    </row>
    <row r="4" spans="1:7">
      <c r="A4" s="63" t="s">
        <v>215</v>
      </c>
      <c r="B4" s="63"/>
      <c r="C4" s="63" t="s">
        <v>216</v>
      </c>
      <c r="D4" s="63"/>
      <c r="E4" s="63"/>
      <c r="F4" s="63"/>
      <c r="G4" s="63"/>
    </row>
    <row r="5" spans="1:7">
      <c r="A5" s="18" t="s">
        <v>217</v>
      </c>
      <c r="B5" s="18" t="s">
        <v>218</v>
      </c>
      <c r="C5" s="18" t="s">
        <v>219</v>
      </c>
      <c r="D5" s="18" t="s">
        <v>100</v>
      </c>
      <c r="E5" s="18" t="s">
        <v>220</v>
      </c>
      <c r="F5" s="18" t="s">
        <v>221</v>
      </c>
      <c r="G5" s="18" t="s">
        <v>222</v>
      </c>
    </row>
    <row r="6" spans="1:7">
      <c r="A6" s="20" t="s">
        <v>223</v>
      </c>
      <c r="B6" s="64">
        <v>1524.807014</v>
      </c>
      <c r="C6" s="20" t="s">
        <v>224</v>
      </c>
      <c r="D6" s="64">
        <f>SUM(E6:G6)</f>
        <v>510.635145</v>
      </c>
      <c r="E6" s="64">
        <v>510.635145</v>
      </c>
      <c r="F6" s="64"/>
      <c r="G6" s="64"/>
    </row>
    <row r="7" spans="1:7">
      <c r="A7" s="20" t="s">
        <v>225</v>
      </c>
      <c r="B7" s="64"/>
      <c r="C7" s="20" t="s">
        <v>226</v>
      </c>
      <c r="D7" s="64">
        <f t="shared" ref="D7:D33" si="0">SUM(E7:G7)</f>
        <v>0</v>
      </c>
      <c r="E7" s="64"/>
      <c r="F7" s="64"/>
      <c r="G7" s="64"/>
    </row>
    <row r="8" spans="1:7">
      <c r="A8" s="20" t="s">
        <v>227</v>
      </c>
      <c r="B8" s="64"/>
      <c r="C8" s="20" t="s">
        <v>228</v>
      </c>
      <c r="D8" s="64">
        <f t="shared" si="0"/>
        <v>0</v>
      </c>
      <c r="E8" s="64"/>
      <c r="F8" s="64"/>
      <c r="G8" s="64"/>
    </row>
    <row r="9" spans="1:7">
      <c r="A9" s="20"/>
      <c r="B9" s="64"/>
      <c r="C9" s="20" t="s">
        <v>229</v>
      </c>
      <c r="D9" s="64">
        <f t="shared" si="0"/>
        <v>0.5</v>
      </c>
      <c r="E9" s="64">
        <v>0.5</v>
      </c>
      <c r="F9" s="64"/>
      <c r="G9" s="64"/>
    </row>
    <row r="10" spans="1:7">
      <c r="A10" s="20"/>
      <c r="B10" s="64"/>
      <c r="C10" s="20" t="s">
        <v>230</v>
      </c>
      <c r="D10" s="64">
        <f t="shared" si="0"/>
        <v>0</v>
      </c>
      <c r="E10" s="64"/>
      <c r="F10" s="64"/>
      <c r="G10" s="64"/>
    </row>
    <row r="11" spans="1:7">
      <c r="A11" s="20"/>
      <c r="B11" s="64"/>
      <c r="C11" s="20" t="s">
        <v>231</v>
      </c>
      <c r="D11" s="64">
        <f t="shared" si="0"/>
        <v>0</v>
      </c>
      <c r="E11" s="64"/>
      <c r="F11" s="64"/>
      <c r="G11" s="64"/>
    </row>
    <row r="12" spans="1:7">
      <c r="A12" s="20"/>
      <c r="B12" s="64"/>
      <c r="C12" s="20" t="s">
        <v>232</v>
      </c>
      <c r="D12" s="64">
        <f t="shared" si="0"/>
        <v>17.716223</v>
      </c>
      <c r="E12" s="64">
        <v>17.716223</v>
      </c>
      <c r="F12" s="64"/>
      <c r="G12" s="64"/>
    </row>
    <row r="13" spans="1:7">
      <c r="A13" s="20"/>
      <c r="B13" s="64"/>
      <c r="C13" s="20" t="s">
        <v>233</v>
      </c>
      <c r="D13" s="64">
        <f t="shared" si="0"/>
        <v>231.41314</v>
      </c>
      <c r="E13" s="64">
        <v>231.41314</v>
      </c>
      <c r="F13" s="64"/>
      <c r="G13" s="64"/>
    </row>
    <row r="14" spans="1:7">
      <c r="A14" s="20"/>
      <c r="B14" s="64"/>
      <c r="C14" s="20" t="s">
        <v>234</v>
      </c>
      <c r="D14" s="64">
        <f t="shared" si="0"/>
        <v>160.775752</v>
      </c>
      <c r="E14" s="64">
        <v>160.775752</v>
      </c>
      <c r="F14" s="64"/>
      <c r="G14" s="64"/>
    </row>
    <row r="15" spans="1:7">
      <c r="A15" s="20"/>
      <c r="B15" s="64"/>
      <c r="C15" s="20" t="s">
        <v>235</v>
      </c>
      <c r="D15" s="64">
        <f t="shared" si="0"/>
        <v>0</v>
      </c>
      <c r="E15" s="64"/>
      <c r="F15" s="64"/>
      <c r="G15" s="64"/>
    </row>
    <row r="16" spans="1:7">
      <c r="A16" s="20"/>
      <c r="B16" s="64"/>
      <c r="C16" s="20" t="s">
        <v>236</v>
      </c>
      <c r="D16" s="64">
        <f t="shared" si="0"/>
        <v>208.130847</v>
      </c>
      <c r="E16" s="64">
        <v>208.130847</v>
      </c>
      <c r="F16" s="64"/>
      <c r="G16" s="64"/>
    </row>
    <row r="17" spans="1:7">
      <c r="A17" s="20"/>
      <c r="B17" s="64"/>
      <c r="C17" s="20" t="s">
        <v>237</v>
      </c>
      <c r="D17" s="64">
        <f t="shared" si="0"/>
        <v>318.079939</v>
      </c>
      <c r="E17" s="64">
        <v>318.079939</v>
      </c>
      <c r="F17" s="64"/>
      <c r="G17" s="64"/>
    </row>
    <row r="18" spans="1:7">
      <c r="A18" s="20"/>
      <c r="B18" s="64"/>
      <c r="C18" s="20" t="s">
        <v>238</v>
      </c>
      <c r="D18" s="64">
        <f t="shared" si="0"/>
        <v>0</v>
      </c>
      <c r="E18" s="64"/>
      <c r="F18" s="64"/>
      <c r="G18" s="64"/>
    </row>
    <row r="19" spans="1:7">
      <c r="A19" s="20"/>
      <c r="B19" s="64"/>
      <c r="C19" s="20" t="s">
        <v>239</v>
      </c>
      <c r="D19" s="64">
        <f t="shared" si="0"/>
        <v>0</v>
      </c>
      <c r="E19" s="64"/>
      <c r="F19" s="64"/>
      <c r="G19" s="64"/>
    </row>
    <row r="20" spans="1:7">
      <c r="A20" s="20"/>
      <c r="B20" s="64"/>
      <c r="C20" s="20" t="s">
        <v>240</v>
      </c>
      <c r="D20" s="64">
        <f t="shared" si="0"/>
        <v>0</v>
      </c>
      <c r="E20" s="64"/>
      <c r="F20" s="64"/>
      <c r="G20" s="64"/>
    </row>
    <row r="21" spans="1:7">
      <c r="A21" s="20"/>
      <c r="B21" s="64"/>
      <c r="C21" s="20" t="s">
        <v>241</v>
      </c>
      <c r="D21" s="64">
        <f t="shared" si="0"/>
        <v>0</v>
      </c>
      <c r="E21" s="64"/>
      <c r="F21" s="64"/>
      <c r="G21" s="64"/>
    </row>
    <row r="22" spans="1:7">
      <c r="A22" s="20"/>
      <c r="B22" s="64"/>
      <c r="C22" s="20" t="s">
        <v>242</v>
      </c>
      <c r="D22" s="64">
        <f t="shared" si="0"/>
        <v>0</v>
      </c>
      <c r="E22" s="64"/>
      <c r="F22" s="64"/>
      <c r="G22" s="64"/>
    </row>
    <row r="23" spans="1:7">
      <c r="A23" s="20"/>
      <c r="B23" s="64"/>
      <c r="C23" s="20" t="s">
        <v>243</v>
      </c>
      <c r="D23" s="64">
        <f t="shared" si="0"/>
        <v>0</v>
      </c>
      <c r="E23" s="64"/>
      <c r="F23" s="64"/>
      <c r="G23" s="64"/>
    </row>
    <row r="24" spans="1:7">
      <c r="A24" s="20"/>
      <c r="B24" s="64"/>
      <c r="C24" s="20" t="s">
        <v>244</v>
      </c>
      <c r="D24" s="64">
        <f t="shared" si="0"/>
        <v>77.555968</v>
      </c>
      <c r="E24" s="64">
        <v>77.555968</v>
      </c>
      <c r="F24" s="64"/>
      <c r="G24" s="64"/>
    </row>
    <row r="25" spans="1:7">
      <c r="A25" s="20"/>
      <c r="B25" s="64"/>
      <c r="C25" s="20" t="s">
        <v>245</v>
      </c>
      <c r="D25" s="64">
        <f t="shared" si="0"/>
        <v>0</v>
      </c>
      <c r="E25" s="64"/>
      <c r="F25" s="64"/>
      <c r="G25" s="64"/>
    </row>
    <row r="26" spans="1:7">
      <c r="A26" s="20"/>
      <c r="B26" s="64"/>
      <c r="C26" s="20" t="s">
        <v>246</v>
      </c>
      <c r="D26" s="64">
        <f t="shared" si="0"/>
        <v>0</v>
      </c>
      <c r="E26" s="64"/>
      <c r="F26" s="64"/>
      <c r="G26" s="64"/>
    </row>
    <row r="27" spans="1:7">
      <c r="A27" s="20"/>
      <c r="B27" s="64"/>
      <c r="C27" s="20" t="s">
        <v>247</v>
      </c>
      <c r="D27" s="64">
        <f t="shared" si="0"/>
        <v>0</v>
      </c>
      <c r="E27" s="64"/>
      <c r="F27" s="64"/>
      <c r="G27" s="64"/>
    </row>
    <row r="28" spans="1:7">
      <c r="A28" s="20"/>
      <c r="B28" s="64"/>
      <c r="C28" s="20" t="s">
        <v>248</v>
      </c>
      <c r="D28" s="64">
        <f t="shared" si="0"/>
        <v>0</v>
      </c>
      <c r="E28" s="64"/>
      <c r="F28" s="64"/>
      <c r="G28" s="64"/>
    </row>
    <row r="29" spans="1:7">
      <c r="A29" s="20"/>
      <c r="B29" s="64"/>
      <c r="C29" s="20" t="s">
        <v>249</v>
      </c>
      <c r="D29" s="64">
        <f t="shared" si="0"/>
        <v>0</v>
      </c>
      <c r="E29" s="64"/>
      <c r="F29" s="64"/>
      <c r="G29" s="64"/>
    </row>
    <row r="30" spans="1:7">
      <c r="A30" s="20"/>
      <c r="B30" s="64"/>
      <c r="C30" s="20" t="s">
        <v>250</v>
      </c>
      <c r="D30" s="64">
        <f t="shared" si="0"/>
        <v>0</v>
      </c>
      <c r="E30" s="64"/>
      <c r="F30" s="64"/>
      <c r="G30" s="64"/>
    </row>
    <row r="31" spans="1:7">
      <c r="A31" s="20"/>
      <c r="B31" s="64"/>
      <c r="C31" s="20" t="s">
        <v>251</v>
      </c>
      <c r="D31" s="64">
        <f t="shared" si="0"/>
        <v>0</v>
      </c>
      <c r="E31" s="64"/>
      <c r="F31" s="64"/>
      <c r="G31" s="64"/>
    </row>
    <row r="32" spans="1:7">
      <c r="A32" s="20"/>
      <c r="B32" s="64"/>
      <c r="C32" s="20" t="s">
        <v>252</v>
      </c>
      <c r="D32" s="64">
        <f t="shared" si="0"/>
        <v>0</v>
      </c>
      <c r="E32" s="64"/>
      <c r="F32" s="64"/>
      <c r="G32" s="64"/>
    </row>
    <row r="33" spans="1:7">
      <c r="A33" s="20"/>
      <c r="B33" s="64"/>
      <c r="C33" s="20" t="s">
        <v>253</v>
      </c>
      <c r="D33" s="64">
        <f t="shared" si="0"/>
        <v>0</v>
      </c>
      <c r="E33" s="64"/>
      <c r="F33" s="64"/>
      <c r="G33" s="64"/>
    </row>
    <row r="34" spans="1:7">
      <c r="A34" s="63" t="s">
        <v>69</v>
      </c>
      <c r="B34" s="64">
        <f>SUM(B6:B33)</f>
        <v>1524.807014</v>
      </c>
      <c r="C34" s="63" t="s">
        <v>70</v>
      </c>
      <c r="D34" s="64">
        <f>SUM(D6:D33)</f>
        <v>1524.807014</v>
      </c>
      <c r="E34" s="64">
        <f>SUM(E6:E33)</f>
        <v>1524.807014</v>
      </c>
      <c r="F34" s="64">
        <f>SUM(F6:F33)</f>
        <v>0</v>
      </c>
      <c r="G34" s="64">
        <f>SUM(G6:G33)</f>
        <v>0</v>
      </c>
    </row>
    <row r="35" spans="1:7">
      <c r="A35" s="20" t="s">
        <v>254</v>
      </c>
      <c r="B35" s="64">
        <f>SUM(B36:B38)</f>
        <v>0</v>
      </c>
      <c r="C35" s="20" t="s">
        <v>255</v>
      </c>
      <c r="D35" s="64"/>
      <c r="E35" s="64"/>
      <c r="F35" s="64"/>
      <c r="G35" s="64"/>
    </row>
    <row r="36" spans="1:7">
      <c r="A36" s="20" t="s">
        <v>256</v>
      </c>
      <c r="B36" s="64"/>
      <c r="C36" s="20"/>
      <c r="D36" s="64"/>
      <c r="E36" s="64"/>
      <c r="F36" s="64"/>
      <c r="G36" s="64"/>
    </row>
    <row r="37" spans="1:7">
      <c r="A37" s="20" t="s">
        <v>257</v>
      </c>
      <c r="B37" s="64"/>
      <c r="C37" s="20"/>
      <c r="D37" s="64"/>
      <c r="E37" s="64"/>
      <c r="F37" s="64"/>
      <c r="G37" s="64"/>
    </row>
    <row r="38" spans="1:7">
      <c r="A38" s="20" t="s">
        <v>258</v>
      </c>
      <c r="B38" s="64"/>
      <c r="C38" s="20"/>
      <c r="D38" s="64"/>
      <c r="E38" s="64"/>
      <c r="F38" s="64"/>
      <c r="G38" s="64"/>
    </row>
    <row r="39" spans="1:7">
      <c r="A39" s="63" t="s">
        <v>259</v>
      </c>
      <c r="B39" s="64">
        <f>B34+B35</f>
        <v>1524.807014</v>
      </c>
      <c r="C39" s="63" t="s">
        <v>260</v>
      </c>
      <c r="D39" s="64">
        <f>D34+D35</f>
        <v>1524.807014</v>
      </c>
      <c r="E39" s="64">
        <f>E34+E35</f>
        <v>1524.807014</v>
      </c>
      <c r="F39" s="64">
        <f>F34+F35</f>
        <v>0</v>
      </c>
      <c r="G39" s="64">
        <f>G34+G35</f>
        <v>0</v>
      </c>
    </row>
  </sheetData>
  <mergeCells count="3">
    <mergeCell ref="A2:G2"/>
    <mergeCell ref="A4:B4"/>
    <mergeCell ref="C4:G4"/>
  </mergeCells>
  <pageMargins left="0.748031496062992" right="0.748031496062992" top="0.275590551181102" bottom="0.275590551181102" header="0" footer="0"/>
  <pageSetup paperSize="9" scale="95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99"/>
  <sheetViews>
    <sheetView tabSelected="1" topLeftCell="A76" workbookViewId="0">
      <selection activeCell="F98" sqref="F98"/>
    </sheetView>
  </sheetViews>
  <sheetFormatPr defaultColWidth="10" defaultRowHeight="13.5"/>
  <cols>
    <col min="1" max="1" width="3.5" customWidth="1"/>
    <col min="2" max="3" width="3.125" customWidth="1"/>
    <col min="4" max="4" width="3.5" customWidth="1"/>
    <col min="5" max="5" width="22.125" customWidth="1"/>
    <col min="6" max="6" width="8.5" customWidth="1"/>
    <col min="7" max="7" width="8.25" customWidth="1"/>
    <col min="8" max="8" width="8.125" customWidth="1"/>
    <col min="9" max="9" width="7" customWidth="1"/>
    <col min="10" max="10" width="6.625" customWidth="1"/>
    <col min="11" max="11" width="4.375" customWidth="1"/>
    <col min="12" max="12" width="7.75" customWidth="1"/>
    <col min="13" max="13" width="6" customWidth="1"/>
    <col min="14" max="14" width="7.75" customWidth="1"/>
    <col min="15" max="15" width="7.5" customWidth="1"/>
    <col min="16" max="17" width="4.625" customWidth="1"/>
    <col min="18" max="18" width="5.375" customWidth="1"/>
    <col min="19" max="19" width="4.625" customWidth="1"/>
    <col min="20" max="20" width="4.125" customWidth="1"/>
    <col min="21" max="22" width="4.375" customWidth="1"/>
    <col min="23" max="23" width="3.25" customWidth="1"/>
    <col min="24" max="24" width="3.375" customWidth="1"/>
    <col min="25" max="25" width="3.25" customWidth="1"/>
    <col min="26" max="26" width="9.75" customWidth="1"/>
  </cols>
  <sheetData>
    <row r="1" customHeight="1" spans="1:25">
      <c r="A1" s="16" t="s">
        <v>194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23" t="s">
        <v>261</v>
      </c>
      <c r="Y1" s="23"/>
    </row>
    <row r="2" ht="19.5" customHeight="1" spans="1:25">
      <c r="A2" s="17" t="s">
        <v>262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</row>
    <row r="3" ht="14.25" customHeight="1" spans="1: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24" t="s">
        <v>4</v>
      </c>
      <c r="X3" s="24"/>
      <c r="Y3" s="24"/>
    </row>
    <row r="4" ht="14.25" customHeight="1" spans="1:25">
      <c r="A4" s="18" t="s">
        <v>86</v>
      </c>
      <c r="B4" s="18"/>
      <c r="C4" s="18"/>
      <c r="D4" s="18" t="s">
        <v>263</v>
      </c>
      <c r="E4" s="18" t="s">
        <v>264</v>
      </c>
      <c r="F4" s="18" t="s">
        <v>93</v>
      </c>
      <c r="G4" s="18" t="s">
        <v>198</v>
      </c>
      <c r="H4" s="18"/>
      <c r="I4" s="18"/>
      <c r="J4" s="18"/>
      <c r="K4" s="18"/>
      <c r="L4" s="18" t="s">
        <v>199</v>
      </c>
      <c r="M4" s="18"/>
      <c r="N4" s="18"/>
      <c r="O4" s="18"/>
      <c r="P4" s="18"/>
      <c r="Q4" s="18"/>
      <c r="R4" s="18"/>
      <c r="S4" s="18"/>
      <c r="T4" s="18"/>
      <c r="U4" s="18"/>
      <c r="V4" s="18"/>
      <c r="W4" s="18" t="s">
        <v>200</v>
      </c>
      <c r="X4" s="18"/>
      <c r="Y4" s="18"/>
    </row>
    <row r="5" ht="70.5" customHeight="1" spans="1:25">
      <c r="A5" s="18" t="s">
        <v>90</v>
      </c>
      <c r="B5" s="18" t="s">
        <v>91</v>
      </c>
      <c r="C5" s="18" t="s">
        <v>92</v>
      </c>
      <c r="D5" s="18"/>
      <c r="E5" s="18"/>
      <c r="F5" s="18"/>
      <c r="G5" s="18" t="s">
        <v>103</v>
      </c>
      <c r="H5" s="18" t="s">
        <v>201</v>
      </c>
      <c r="I5" s="18" t="s">
        <v>202</v>
      </c>
      <c r="J5" s="18" t="s">
        <v>203</v>
      </c>
      <c r="K5" s="18" t="s">
        <v>204</v>
      </c>
      <c r="L5" s="18" t="s">
        <v>103</v>
      </c>
      <c r="M5" s="18" t="s">
        <v>201</v>
      </c>
      <c r="N5" s="18" t="s">
        <v>202</v>
      </c>
      <c r="O5" s="18" t="s">
        <v>203</v>
      </c>
      <c r="P5" s="18" t="s">
        <v>205</v>
      </c>
      <c r="Q5" s="18" t="s">
        <v>206</v>
      </c>
      <c r="R5" s="18" t="s">
        <v>207</v>
      </c>
      <c r="S5" s="18" t="s">
        <v>208</v>
      </c>
      <c r="T5" s="18" t="s">
        <v>209</v>
      </c>
      <c r="U5" s="18" t="s">
        <v>204</v>
      </c>
      <c r="V5" s="18" t="s">
        <v>210</v>
      </c>
      <c r="W5" s="18" t="s">
        <v>103</v>
      </c>
      <c r="X5" s="18" t="s">
        <v>198</v>
      </c>
      <c r="Y5" s="18" t="s">
        <v>211</v>
      </c>
    </row>
    <row r="6" ht="14.25" customHeight="1" spans="1:25">
      <c r="A6" s="18" t="s">
        <v>212</v>
      </c>
      <c r="B6" s="18" t="s">
        <v>212</v>
      </c>
      <c r="C6" s="18" t="s">
        <v>212</v>
      </c>
      <c r="D6" s="18" t="s">
        <v>119</v>
      </c>
      <c r="E6" s="18" t="s">
        <v>119</v>
      </c>
      <c r="F6" s="18">
        <v>1</v>
      </c>
      <c r="G6" s="18">
        <v>2</v>
      </c>
      <c r="H6" s="18">
        <v>3</v>
      </c>
      <c r="I6" s="18">
        <v>4</v>
      </c>
      <c r="J6" s="18">
        <v>5</v>
      </c>
      <c r="K6" s="18">
        <v>6</v>
      </c>
      <c r="L6" s="18">
        <v>7</v>
      </c>
      <c r="M6" s="18">
        <v>8</v>
      </c>
      <c r="N6" s="18">
        <v>9</v>
      </c>
      <c r="O6" s="18">
        <v>10</v>
      </c>
      <c r="P6" s="18">
        <v>11</v>
      </c>
      <c r="Q6" s="18">
        <v>12</v>
      </c>
      <c r="R6" s="18">
        <v>13</v>
      </c>
      <c r="S6" s="18">
        <v>14</v>
      </c>
      <c r="T6" s="18">
        <v>15</v>
      </c>
      <c r="U6" s="18">
        <v>16</v>
      </c>
      <c r="V6" s="18">
        <v>17</v>
      </c>
      <c r="W6" s="18">
        <v>18</v>
      </c>
      <c r="X6" s="18">
        <v>19</v>
      </c>
      <c r="Y6" s="18">
        <v>20</v>
      </c>
    </row>
    <row r="7" s="12" customFormat="1" ht="14.25" customHeight="1" spans="1:25">
      <c r="A7" s="42"/>
      <c r="B7" s="42"/>
      <c r="C7" s="42"/>
      <c r="D7" s="42"/>
      <c r="E7" s="30" t="s">
        <v>120</v>
      </c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</row>
    <row r="8" s="12" customFormat="1" ht="14.25" customHeight="1" spans="1:25">
      <c r="A8" s="44"/>
      <c r="B8" s="44"/>
      <c r="C8" s="44"/>
      <c r="D8" s="45" t="s">
        <v>121</v>
      </c>
      <c r="E8" s="46" t="s">
        <v>122</v>
      </c>
      <c r="F8" s="38">
        <f t="shared" ref="F8:O8" si="0">F9+F27+F34+F41+F48+F55+F61+F68+F74+F80+F88+F94</f>
        <v>1524.807014</v>
      </c>
      <c r="G8" s="38">
        <f t="shared" si="0"/>
        <v>1241.286554</v>
      </c>
      <c r="H8" s="38">
        <f t="shared" si="0"/>
        <v>983.305647</v>
      </c>
      <c r="I8" s="38">
        <f t="shared" si="0"/>
        <v>160.585595</v>
      </c>
      <c r="J8" s="38">
        <f t="shared" si="0"/>
        <v>97.395312</v>
      </c>
      <c r="K8" s="38">
        <f t="shared" si="0"/>
        <v>0</v>
      </c>
      <c r="L8" s="38">
        <f t="shared" si="0"/>
        <v>283.52046</v>
      </c>
      <c r="M8" s="38">
        <f t="shared" si="0"/>
        <v>17.89806</v>
      </c>
      <c r="N8" s="38">
        <f t="shared" si="0"/>
        <v>109.9008</v>
      </c>
      <c r="O8" s="38">
        <f t="shared" si="0"/>
        <v>155.7216</v>
      </c>
      <c r="P8" s="47"/>
      <c r="Q8" s="47"/>
      <c r="R8" s="47"/>
      <c r="S8" s="47"/>
      <c r="T8" s="47"/>
      <c r="U8" s="47"/>
      <c r="V8" s="47"/>
      <c r="W8" s="47"/>
      <c r="X8" s="47"/>
      <c r="Y8" s="47"/>
    </row>
    <row r="9" s="12" customFormat="1" ht="14.25" customHeight="1" spans="1:25">
      <c r="A9" s="44"/>
      <c r="B9" s="44"/>
      <c r="C9" s="44"/>
      <c r="D9" s="45" t="s">
        <v>123</v>
      </c>
      <c r="E9" s="46" t="s">
        <v>124</v>
      </c>
      <c r="F9" s="38">
        <f t="shared" ref="F9:F72" si="1">G9+L9</f>
        <v>819.772795</v>
      </c>
      <c r="G9" s="47">
        <f t="shared" ref="G9:G72" si="2">H9+I9+J9+K9</f>
        <v>557.329935</v>
      </c>
      <c r="H9" s="48">
        <v>392.942835</v>
      </c>
      <c r="I9" s="50">
        <v>73.483428</v>
      </c>
      <c r="J9" s="51">
        <v>90.903672</v>
      </c>
      <c r="K9" s="47"/>
      <c r="L9" s="47">
        <f t="shared" ref="L9:L72" si="3">M9+N9+O9+P9+Q9+R9+S9+T9+U9+V9</f>
        <v>262.44286</v>
      </c>
      <c r="M9" s="50">
        <v>17.89806</v>
      </c>
      <c r="N9" s="50">
        <v>104.9008</v>
      </c>
      <c r="O9" s="51">
        <v>139.644</v>
      </c>
      <c r="P9" s="47"/>
      <c r="Q9" s="47"/>
      <c r="R9" s="47"/>
      <c r="S9" s="47"/>
      <c r="T9" s="47"/>
      <c r="U9" s="47"/>
      <c r="V9" s="47"/>
      <c r="W9" s="47"/>
      <c r="X9" s="47"/>
      <c r="Y9" s="47"/>
    </row>
    <row r="10" s="12" customFormat="1" ht="14.25" customHeight="1" spans="1:25">
      <c r="A10" s="44" t="s">
        <v>125</v>
      </c>
      <c r="B10" s="44" t="s">
        <v>126</v>
      </c>
      <c r="C10" s="44" t="s">
        <v>127</v>
      </c>
      <c r="D10" s="45"/>
      <c r="E10" s="46" t="s">
        <v>128</v>
      </c>
      <c r="F10" s="38">
        <f t="shared" si="1"/>
        <v>2.4</v>
      </c>
      <c r="G10" s="47">
        <f t="shared" si="2"/>
        <v>0</v>
      </c>
      <c r="H10" s="47"/>
      <c r="I10" s="47"/>
      <c r="J10" s="47"/>
      <c r="K10" s="47"/>
      <c r="L10" s="47">
        <f t="shared" si="3"/>
        <v>2.4</v>
      </c>
      <c r="M10" s="47"/>
      <c r="N10" s="50">
        <v>2.4</v>
      </c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</row>
    <row r="11" s="12" customFormat="1" ht="14.25" customHeight="1" spans="1:25">
      <c r="A11" s="44" t="s">
        <v>125</v>
      </c>
      <c r="B11" s="44" t="s">
        <v>129</v>
      </c>
      <c r="C11" s="44" t="s">
        <v>126</v>
      </c>
      <c r="D11" s="45"/>
      <c r="E11" s="46" t="s">
        <v>130</v>
      </c>
      <c r="F11" s="38">
        <f t="shared" si="1"/>
        <v>419.563839</v>
      </c>
      <c r="G11" s="47">
        <f t="shared" si="2"/>
        <v>419.563839</v>
      </c>
      <c r="H11" s="48">
        <v>266.003211</v>
      </c>
      <c r="I11" s="50">
        <v>73.333428</v>
      </c>
      <c r="J11" s="51">
        <v>80.2272</v>
      </c>
      <c r="K11" s="47"/>
      <c r="L11" s="47">
        <f t="shared" si="3"/>
        <v>0</v>
      </c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</row>
    <row r="12" s="12" customFormat="1" ht="14.25" customHeight="1" spans="1:25">
      <c r="A12" s="44" t="s">
        <v>125</v>
      </c>
      <c r="B12" s="44" t="s">
        <v>129</v>
      </c>
      <c r="C12" s="44" t="s">
        <v>131</v>
      </c>
      <c r="D12" s="45"/>
      <c r="E12" s="46" t="s">
        <v>132</v>
      </c>
      <c r="F12" s="38">
        <f t="shared" si="1"/>
        <v>17.89806</v>
      </c>
      <c r="G12" s="47">
        <f t="shared" si="2"/>
        <v>0</v>
      </c>
      <c r="H12" s="47"/>
      <c r="I12" s="47"/>
      <c r="J12" s="47"/>
      <c r="K12" s="47"/>
      <c r="L12" s="47">
        <f t="shared" si="3"/>
        <v>17.89806</v>
      </c>
      <c r="M12" s="50">
        <v>17.89806</v>
      </c>
      <c r="N12" s="50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</row>
    <row r="13" s="12" customFormat="1" ht="14.25" customHeight="1" spans="1:25">
      <c r="A13" s="44" t="s">
        <v>125</v>
      </c>
      <c r="B13" s="44" t="s">
        <v>133</v>
      </c>
      <c r="C13" s="44" t="s">
        <v>131</v>
      </c>
      <c r="D13" s="45"/>
      <c r="E13" s="46" t="s">
        <v>132</v>
      </c>
      <c r="F13" s="38">
        <f t="shared" si="1"/>
        <v>2.2</v>
      </c>
      <c r="G13" s="47">
        <f t="shared" si="2"/>
        <v>0</v>
      </c>
      <c r="H13" s="47"/>
      <c r="I13" s="47"/>
      <c r="J13" s="47"/>
      <c r="K13" s="47"/>
      <c r="L13" s="47">
        <f t="shared" si="3"/>
        <v>2.2</v>
      </c>
      <c r="M13" s="47"/>
      <c r="N13" s="50">
        <v>2.2</v>
      </c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</row>
    <row r="14" s="12" customFormat="1" ht="14.25" customHeight="1" spans="1:25">
      <c r="A14" s="44" t="s">
        <v>125</v>
      </c>
      <c r="B14" s="44" t="s">
        <v>134</v>
      </c>
      <c r="C14" s="44" t="s">
        <v>131</v>
      </c>
      <c r="D14" s="45"/>
      <c r="E14" s="46" t="s">
        <v>132</v>
      </c>
      <c r="F14" s="38">
        <f t="shared" si="1"/>
        <v>4</v>
      </c>
      <c r="G14" s="47">
        <f t="shared" si="2"/>
        <v>0</v>
      </c>
      <c r="H14" s="47"/>
      <c r="I14" s="47"/>
      <c r="J14" s="47"/>
      <c r="K14" s="47"/>
      <c r="L14" s="47">
        <f t="shared" si="3"/>
        <v>4</v>
      </c>
      <c r="M14" s="47"/>
      <c r="N14" s="50">
        <v>4</v>
      </c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</row>
    <row r="15" s="12" customFormat="1" ht="14.25" customHeight="1" spans="1:25">
      <c r="A15" s="44" t="s">
        <v>125</v>
      </c>
      <c r="B15" s="44" t="s">
        <v>135</v>
      </c>
      <c r="C15" s="44" t="s">
        <v>131</v>
      </c>
      <c r="D15" s="45"/>
      <c r="E15" s="46" t="s">
        <v>132</v>
      </c>
      <c r="F15" s="38">
        <f t="shared" si="1"/>
        <v>2.12</v>
      </c>
      <c r="G15" s="47">
        <f t="shared" si="2"/>
        <v>0</v>
      </c>
      <c r="H15" s="47"/>
      <c r="I15" s="47"/>
      <c r="J15" s="47"/>
      <c r="K15" s="47"/>
      <c r="L15" s="47">
        <f t="shared" si="3"/>
        <v>2.12</v>
      </c>
      <c r="M15" s="47"/>
      <c r="N15" s="50">
        <v>2.12</v>
      </c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</row>
    <row r="16" s="12" customFormat="1" ht="14.25" customHeight="1" spans="1:25">
      <c r="A16" s="44" t="s">
        <v>125</v>
      </c>
      <c r="B16" s="44" t="s">
        <v>136</v>
      </c>
      <c r="C16" s="44" t="s">
        <v>137</v>
      </c>
      <c r="D16" s="45"/>
      <c r="E16" s="46" t="s">
        <v>138</v>
      </c>
      <c r="F16" s="38">
        <f t="shared" si="1"/>
        <v>15.12</v>
      </c>
      <c r="G16" s="47">
        <f t="shared" si="2"/>
        <v>0</v>
      </c>
      <c r="H16" s="47"/>
      <c r="I16" s="47"/>
      <c r="J16" s="47"/>
      <c r="K16" s="47"/>
      <c r="L16" s="47">
        <f t="shared" si="3"/>
        <v>15.12</v>
      </c>
      <c r="M16" s="47"/>
      <c r="N16" s="47"/>
      <c r="O16" s="51">
        <v>15.12</v>
      </c>
      <c r="P16" s="47"/>
      <c r="Q16" s="47"/>
      <c r="R16" s="47"/>
      <c r="S16" s="47"/>
      <c r="T16" s="47"/>
      <c r="U16" s="47"/>
      <c r="V16" s="47"/>
      <c r="W16" s="47"/>
      <c r="X16" s="47"/>
      <c r="Y16" s="47"/>
    </row>
    <row r="17" s="12" customFormat="1" ht="14.25" customHeight="1" spans="1:25">
      <c r="A17" s="44" t="s">
        <v>139</v>
      </c>
      <c r="B17" s="44" t="s">
        <v>137</v>
      </c>
      <c r="C17" s="44" t="s">
        <v>137</v>
      </c>
      <c r="D17" s="45"/>
      <c r="E17" s="46" t="s">
        <v>140</v>
      </c>
      <c r="F17" s="38">
        <f t="shared" si="1"/>
        <v>0.5</v>
      </c>
      <c r="G17" s="47">
        <f t="shared" si="2"/>
        <v>0</v>
      </c>
      <c r="H17" s="47"/>
      <c r="I17" s="47"/>
      <c r="J17" s="47"/>
      <c r="K17" s="47"/>
      <c r="L17" s="47">
        <f t="shared" si="3"/>
        <v>0.5</v>
      </c>
      <c r="M17" s="47"/>
      <c r="N17" s="50">
        <v>0.5</v>
      </c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</row>
    <row r="18" s="12" customFormat="1" ht="22.5" customHeight="1" spans="1:25">
      <c r="A18" s="44" t="s">
        <v>141</v>
      </c>
      <c r="B18" s="44" t="s">
        <v>142</v>
      </c>
      <c r="C18" s="44" t="s">
        <v>126</v>
      </c>
      <c r="D18" s="45"/>
      <c r="E18" s="46" t="s">
        <v>143</v>
      </c>
      <c r="F18" s="38">
        <f t="shared" si="1"/>
        <v>7.795272</v>
      </c>
      <c r="G18" s="47">
        <f t="shared" si="2"/>
        <v>7.795272</v>
      </c>
      <c r="H18" s="47"/>
      <c r="I18" s="50">
        <v>0.15</v>
      </c>
      <c r="J18" s="51">
        <v>7.645272</v>
      </c>
      <c r="K18" s="47"/>
      <c r="L18" s="47">
        <f t="shared" si="3"/>
        <v>0</v>
      </c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</row>
    <row r="19" s="12" customFormat="1" ht="14.25" customHeight="1" spans="1:25">
      <c r="A19" s="44" t="s">
        <v>141</v>
      </c>
      <c r="B19" s="44" t="s">
        <v>142</v>
      </c>
      <c r="C19" s="44" t="s">
        <v>142</v>
      </c>
      <c r="D19" s="45"/>
      <c r="E19" s="46" t="s">
        <v>144</v>
      </c>
      <c r="F19" s="38">
        <f t="shared" si="1"/>
        <v>40.881822</v>
      </c>
      <c r="G19" s="47">
        <f t="shared" si="2"/>
        <v>40.881822</v>
      </c>
      <c r="H19" s="48">
        <v>40.881822</v>
      </c>
      <c r="I19" s="47"/>
      <c r="J19" s="47"/>
      <c r="K19" s="47"/>
      <c r="L19" s="47">
        <f t="shared" si="3"/>
        <v>0</v>
      </c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</row>
    <row r="20" s="12" customFormat="1" ht="14.25" customHeight="1" spans="1:25">
      <c r="A20" s="44" t="s">
        <v>141</v>
      </c>
      <c r="B20" s="44" t="s">
        <v>142</v>
      </c>
      <c r="C20" s="44" t="s">
        <v>145</v>
      </c>
      <c r="D20" s="45"/>
      <c r="E20" s="46" t="s">
        <v>146</v>
      </c>
      <c r="F20" s="38">
        <f t="shared" si="1"/>
        <v>20.440911</v>
      </c>
      <c r="G20" s="47">
        <f t="shared" si="2"/>
        <v>20.440911</v>
      </c>
      <c r="H20" s="48">
        <v>20.440911</v>
      </c>
      <c r="I20" s="47"/>
      <c r="J20" s="47"/>
      <c r="K20" s="47"/>
      <c r="L20" s="47">
        <f t="shared" si="3"/>
        <v>0</v>
      </c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</row>
    <row r="21" s="12" customFormat="1" ht="14.25" customHeight="1" spans="1:25">
      <c r="A21" s="44" t="s">
        <v>141</v>
      </c>
      <c r="B21" s="44" t="s">
        <v>137</v>
      </c>
      <c r="C21" s="44" t="s">
        <v>137</v>
      </c>
      <c r="D21" s="45"/>
      <c r="E21" s="46" t="s">
        <v>147</v>
      </c>
      <c r="F21" s="38">
        <f t="shared" si="1"/>
        <v>3.0312</v>
      </c>
      <c r="G21" s="47">
        <f t="shared" si="2"/>
        <v>3.0312</v>
      </c>
      <c r="H21" s="47"/>
      <c r="I21" s="47"/>
      <c r="J21" s="51">
        <v>3.0312</v>
      </c>
      <c r="K21" s="47"/>
      <c r="L21" s="47">
        <f t="shared" si="3"/>
        <v>0</v>
      </c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</row>
    <row r="22" s="12" customFormat="1" ht="14.25" customHeight="1" spans="1:25">
      <c r="A22" s="44" t="s">
        <v>148</v>
      </c>
      <c r="B22" s="44" t="s">
        <v>133</v>
      </c>
      <c r="C22" s="44" t="s">
        <v>126</v>
      </c>
      <c r="D22" s="45"/>
      <c r="E22" s="46" t="s">
        <v>149</v>
      </c>
      <c r="F22" s="38">
        <f t="shared" si="1"/>
        <v>19.929888</v>
      </c>
      <c r="G22" s="47">
        <f t="shared" si="2"/>
        <v>19.929888</v>
      </c>
      <c r="H22" s="48">
        <v>19.929888</v>
      </c>
      <c r="I22" s="47"/>
      <c r="J22" s="47"/>
      <c r="K22" s="47"/>
      <c r="L22" s="47">
        <f t="shared" si="3"/>
        <v>0</v>
      </c>
      <c r="M22" s="47"/>
      <c r="N22" s="47"/>
      <c r="O22" s="47"/>
      <c r="P22" s="52"/>
      <c r="Q22" s="52"/>
      <c r="R22" s="52"/>
      <c r="S22" s="52"/>
      <c r="T22" s="52"/>
      <c r="U22" s="52"/>
      <c r="V22" s="52"/>
      <c r="W22" s="52"/>
      <c r="X22" s="52"/>
      <c r="Y22" s="52"/>
    </row>
    <row r="23" spans="1:25">
      <c r="A23" s="44" t="s">
        <v>148</v>
      </c>
      <c r="B23" s="44" t="s">
        <v>133</v>
      </c>
      <c r="C23" s="44" t="s">
        <v>129</v>
      </c>
      <c r="D23" s="45"/>
      <c r="E23" s="46" t="s">
        <v>150</v>
      </c>
      <c r="F23" s="38">
        <f t="shared" si="1"/>
        <v>15.025637</v>
      </c>
      <c r="G23" s="47">
        <f t="shared" si="2"/>
        <v>15.025637</v>
      </c>
      <c r="H23" s="48">
        <v>15.025637</v>
      </c>
      <c r="I23" s="47"/>
      <c r="J23" s="47"/>
      <c r="K23" s="47"/>
      <c r="L23" s="47">
        <f t="shared" si="3"/>
        <v>0</v>
      </c>
      <c r="M23" s="47"/>
      <c r="N23" s="47"/>
      <c r="O23" s="53"/>
      <c r="P23" s="54"/>
      <c r="Q23" s="54"/>
      <c r="R23" s="54"/>
      <c r="S23" s="54"/>
      <c r="T23" s="54"/>
      <c r="U23" s="54"/>
      <c r="V23" s="54"/>
      <c r="W23" s="54"/>
      <c r="X23" s="54"/>
      <c r="Y23" s="54"/>
    </row>
    <row r="24" spans="1:25">
      <c r="A24" s="44" t="s">
        <v>151</v>
      </c>
      <c r="B24" s="44" t="s">
        <v>142</v>
      </c>
      <c r="C24" s="44" t="s">
        <v>126</v>
      </c>
      <c r="D24" s="45"/>
      <c r="E24" s="46" t="s">
        <v>152</v>
      </c>
      <c r="F24" s="38">
        <f t="shared" si="1"/>
        <v>69.2808</v>
      </c>
      <c r="G24" s="47">
        <f t="shared" si="2"/>
        <v>0</v>
      </c>
      <c r="H24" s="47"/>
      <c r="I24" s="47"/>
      <c r="J24" s="47"/>
      <c r="K24" s="47"/>
      <c r="L24" s="47">
        <f t="shared" si="3"/>
        <v>69.2808</v>
      </c>
      <c r="M24" s="47"/>
      <c r="N24" s="50">
        <v>69.2808</v>
      </c>
      <c r="O24" s="53"/>
      <c r="P24" s="54"/>
      <c r="Q24" s="54"/>
      <c r="R24" s="54"/>
      <c r="S24" s="54"/>
      <c r="T24" s="54"/>
      <c r="U24" s="54"/>
      <c r="V24" s="54"/>
      <c r="W24" s="54"/>
      <c r="X24" s="54"/>
      <c r="Y24" s="54"/>
    </row>
    <row r="25" ht="24" spans="1:25">
      <c r="A25" s="44" t="s">
        <v>153</v>
      </c>
      <c r="B25" s="44" t="s">
        <v>154</v>
      </c>
      <c r="C25" s="44" t="s">
        <v>142</v>
      </c>
      <c r="D25" s="45"/>
      <c r="E25" s="46" t="s">
        <v>155</v>
      </c>
      <c r="F25" s="38">
        <f t="shared" si="1"/>
        <v>148.924</v>
      </c>
      <c r="G25" s="47">
        <f t="shared" si="2"/>
        <v>0</v>
      </c>
      <c r="H25" s="47"/>
      <c r="I25" s="47"/>
      <c r="J25" s="47"/>
      <c r="K25" s="47"/>
      <c r="L25" s="47">
        <f t="shared" si="3"/>
        <v>148.924</v>
      </c>
      <c r="M25" s="47"/>
      <c r="N25" s="50">
        <v>24.4</v>
      </c>
      <c r="O25" s="55">
        <v>124.524</v>
      </c>
      <c r="P25" s="54"/>
      <c r="Q25" s="54"/>
      <c r="R25" s="54"/>
      <c r="S25" s="54"/>
      <c r="T25" s="54"/>
      <c r="U25" s="54"/>
      <c r="V25" s="54"/>
      <c r="W25" s="54"/>
      <c r="X25" s="54"/>
      <c r="Y25" s="54"/>
    </row>
    <row r="26" spans="1:25">
      <c r="A26" s="44" t="s">
        <v>156</v>
      </c>
      <c r="B26" s="44" t="s">
        <v>131</v>
      </c>
      <c r="C26" s="44" t="s">
        <v>126</v>
      </c>
      <c r="D26" s="45"/>
      <c r="E26" s="46" t="s">
        <v>157</v>
      </c>
      <c r="F26" s="38">
        <f t="shared" si="1"/>
        <v>30.661366</v>
      </c>
      <c r="G26" s="47">
        <f t="shared" si="2"/>
        <v>30.661366</v>
      </c>
      <c r="H26" s="48">
        <v>30.661366</v>
      </c>
      <c r="I26" s="47"/>
      <c r="J26" s="47"/>
      <c r="K26" s="47"/>
      <c r="L26" s="47">
        <f t="shared" si="3"/>
        <v>0</v>
      </c>
      <c r="M26" s="47"/>
      <c r="N26" s="47"/>
      <c r="O26" s="53"/>
      <c r="P26" s="54"/>
      <c r="Q26" s="54"/>
      <c r="R26" s="54"/>
      <c r="S26" s="54"/>
      <c r="T26" s="54"/>
      <c r="U26" s="54"/>
      <c r="V26" s="54"/>
      <c r="W26" s="54"/>
      <c r="X26" s="54"/>
      <c r="Y26" s="54"/>
    </row>
    <row r="27" spans="1:25">
      <c r="A27" s="44"/>
      <c r="B27" s="44"/>
      <c r="C27" s="44"/>
      <c r="D27" s="45" t="s">
        <v>158</v>
      </c>
      <c r="E27" s="46" t="s">
        <v>159</v>
      </c>
      <c r="F27" s="38">
        <f t="shared" si="1"/>
        <v>63.660873</v>
      </c>
      <c r="G27" s="47">
        <f t="shared" si="2"/>
        <v>60.860873</v>
      </c>
      <c r="H27" s="48">
        <v>51.308745</v>
      </c>
      <c r="I27" s="50">
        <v>9.552128</v>
      </c>
      <c r="J27" s="47"/>
      <c r="K27" s="47"/>
      <c r="L27" s="47">
        <f t="shared" si="3"/>
        <v>2.8</v>
      </c>
      <c r="M27" s="47"/>
      <c r="N27" s="50">
        <v>2.8</v>
      </c>
      <c r="O27" s="53"/>
      <c r="P27" s="54"/>
      <c r="Q27" s="54"/>
      <c r="R27" s="54"/>
      <c r="S27" s="54"/>
      <c r="T27" s="54"/>
      <c r="U27" s="54"/>
      <c r="V27" s="54"/>
      <c r="W27" s="54"/>
      <c r="X27" s="54"/>
      <c r="Y27" s="54"/>
    </row>
    <row r="28" spans="1:25">
      <c r="A28" s="44" t="s">
        <v>125</v>
      </c>
      <c r="B28" s="44" t="s">
        <v>145</v>
      </c>
      <c r="C28" s="44" t="s">
        <v>160</v>
      </c>
      <c r="D28" s="45"/>
      <c r="E28" s="46" t="s">
        <v>161</v>
      </c>
      <c r="F28" s="38">
        <f t="shared" si="1"/>
        <v>47.333246</v>
      </c>
      <c r="G28" s="47">
        <f t="shared" si="2"/>
        <v>44.533246</v>
      </c>
      <c r="H28" s="48">
        <v>34.981118</v>
      </c>
      <c r="I28" s="50">
        <v>9.552128</v>
      </c>
      <c r="J28" s="47"/>
      <c r="K28" s="47"/>
      <c r="L28" s="47">
        <f t="shared" si="3"/>
        <v>2.8</v>
      </c>
      <c r="M28" s="47"/>
      <c r="N28" s="50">
        <v>2.8</v>
      </c>
      <c r="O28" s="53"/>
      <c r="P28" s="54"/>
      <c r="Q28" s="54"/>
      <c r="R28" s="54"/>
      <c r="S28" s="54"/>
      <c r="T28" s="54"/>
      <c r="U28" s="54"/>
      <c r="V28" s="54"/>
      <c r="W28" s="54"/>
      <c r="X28" s="54"/>
      <c r="Y28" s="54"/>
    </row>
    <row r="29" ht="24" spans="1:25">
      <c r="A29" s="44" t="s">
        <v>141</v>
      </c>
      <c r="B29" s="44" t="s">
        <v>142</v>
      </c>
      <c r="C29" s="44" t="s">
        <v>142</v>
      </c>
      <c r="D29" s="45"/>
      <c r="E29" s="46" t="s">
        <v>144</v>
      </c>
      <c r="F29" s="38">
        <f t="shared" si="1"/>
        <v>5.245824</v>
      </c>
      <c r="G29" s="47">
        <f t="shared" si="2"/>
        <v>5.245824</v>
      </c>
      <c r="H29" s="48">
        <v>5.245824</v>
      </c>
      <c r="I29" s="47"/>
      <c r="J29" s="47"/>
      <c r="K29" s="47"/>
      <c r="L29" s="47">
        <f t="shared" si="3"/>
        <v>0</v>
      </c>
      <c r="M29" s="47"/>
      <c r="N29" s="47"/>
      <c r="O29" s="53"/>
      <c r="P29" s="54"/>
      <c r="Q29" s="54"/>
      <c r="R29" s="54"/>
      <c r="S29" s="54"/>
      <c r="T29" s="54"/>
      <c r="U29" s="54"/>
      <c r="V29" s="54"/>
      <c r="W29" s="54"/>
      <c r="X29" s="54"/>
      <c r="Y29" s="54"/>
    </row>
    <row r="30" ht="24" spans="1:25">
      <c r="A30" s="44" t="s">
        <v>141</v>
      </c>
      <c r="B30" s="44" t="s">
        <v>142</v>
      </c>
      <c r="C30" s="44" t="s">
        <v>145</v>
      </c>
      <c r="D30" s="45"/>
      <c r="E30" s="46" t="s">
        <v>146</v>
      </c>
      <c r="F30" s="38">
        <f t="shared" si="1"/>
        <v>2.622912</v>
      </c>
      <c r="G30" s="47">
        <f t="shared" si="2"/>
        <v>2.622912</v>
      </c>
      <c r="H30" s="48">
        <v>2.622912</v>
      </c>
      <c r="I30" s="47"/>
      <c r="J30" s="47"/>
      <c r="K30" s="47"/>
      <c r="L30" s="47">
        <f t="shared" si="3"/>
        <v>0</v>
      </c>
      <c r="M30" s="47"/>
      <c r="N30" s="47"/>
      <c r="O30" s="53"/>
      <c r="P30" s="54"/>
      <c r="Q30" s="54"/>
      <c r="R30" s="54"/>
      <c r="S30" s="54"/>
      <c r="T30" s="54"/>
      <c r="U30" s="54"/>
      <c r="V30" s="54"/>
      <c r="W30" s="54"/>
      <c r="X30" s="54"/>
      <c r="Y30" s="54"/>
    </row>
    <row r="31" spans="1:25">
      <c r="A31" s="44" t="s">
        <v>148</v>
      </c>
      <c r="B31" s="44" t="s">
        <v>133</v>
      </c>
      <c r="C31" s="44" t="s">
        <v>126</v>
      </c>
      <c r="D31" s="45"/>
      <c r="E31" s="46" t="s">
        <v>149</v>
      </c>
      <c r="F31" s="38">
        <f t="shared" si="1"/>
        <v>2.557339</v>
      </c>
      <c r="G31" s="47">
        <f t="shared" si="2"/>
        <v>2.557339</v>
      </c>
      <c r="H31" s="48">
        <v>2.557339</v>
      </c>
      <c r="I31" s="47"/>
      <c r="J31" s="47"/>
      <c r="K31" s="47"/>
      <c r="L31" s="47">
        <f t="shared" si="3"/>
        <v>0</v>
      </c>
      <c r="M31" s="47"/>
      <c r="N31" s="47"/>
      <c r="O31" s="53"/>
      <c r="P31" s="54"/>
      <c r="Q31" s="54"/>
      <c r="R31" s="54"/>
      <c r="S31" s="54"/>
      <c r="T31" s="54"/>
      <c r="U31" s="54"/>
      <c r="V31" s="54"/>
      <c r="W31" s="54"/>
      <c r="X31" s="54"/>
      <c r="Y31" s="54"/>
    </row>
    <row r="32" spans="1:25">
      <c r="A32" s="44" t="s">
        <v>148</v>
      </c>
      <c r="B32" s="44" t="s">
        <v>133</v>
      </c>
      <c r="C32" s="44" t="s">
        <v>129</v>
      </c>
      <c r="D32" s="45"/>
      <c r="E32" s="46" t="s">
        <v>150</v>
      </c>
      <c r="F32" s="38">
        <f t="shared" si="1"/>
        <v>1.967184</v>
      </c>
      <c r="G32" s="47">
        <f t="shared" si="2"/>
        <v>1.967184</v>
      </c>
      <c r="H32" s="48">
        <v>1.967184</v>
      </c>
      <c r="I32" s="47"/>
      <c r="J32" s="47"/>
      <c r="K32" s="47"/>
      <c r="L32" s="47">
        <f t="shared" si="3"/>
        <v>0</v>
      </c>
      <c r="M32" s="47"/>
      <c r="N32" s="47"/>
      <c r="O32" s="53"/>
      <c r="P32" s="54"/>
      <c r="Q32" s="54"/>
      <c r="R32" s="54"/>
      <c r="S32" s="54"/>
      <c r="T32" s="54"/>
      <c r="U32" s="54"/>
      <c r="V32" s="54"/>
      <c r="W32" s="54"/>
      <c r="X32" s="54"/>
      <c r="Y32" s="54"/>
    </row>
    <row r="33" spans="1:25">
      <c r="A33" s="44" t="s">
        <v>156</v>
      </c>
      <c r="B33" s="44" t="s">
        <v>131</v>
      </c>
      <c r="C33" s="44" t="s">
        <v>126</v>
      </c>
      <c r="D33" s="45"/>
      <c r="E33" s="46" t="s">
        <v>157</v>
      </c>
      <c r="F33" s="38">
        <f t="shared" si="1"/>
        <v>3.934368</v>
      </c>
      <c r="G33" s="47">
        <f t="shared" si="2"/>
        <v>3.934368</v>
      </c>
      <c r="H33" s="48">
        <v>3.934368</v>
      </c>
      <c r="I33" s="47"/>
      <c r="J33" s="47"/>
      <c r="K33" s="47"/>
      <c r="L33" s="47">
        <f t="shared" si="3"/>
        <v>0</v>
      </c>
      <c r="M33" s="47"/>
      <c r="N33" s="47"/>
      <c r="O33" s="53"/>
      <c r="P33" s="54"/>
      <c r="Q33" s="54"/>
      <c r="R33" s="54"/>
      <c r="S33" s="54"/>
      <c r="T33" s="54"/>
      <c r="U33" s="54"/>
      <c r="V33" s="54"/>
      <c r="W33" s="54"/>
      <c r="X33" s="54"/>
      <c r="Y33" s="54"/>
    </row>
    <row r="34" ht="24" spans="1:25">
      <c r="A34" s="44"/>
      <c r="B34" s="44"/>
      <c r="C34" s="44"/>
      <c r="D34" s="45" t="s">
        <v>162</v>
      </c>
      <c r="E34" s="46" t="s">
        <v>163</v>
      </c>
      <c r="F34" s="38">
        <f t="shared" si="1"/>
        <v>24.882458</v>
      </c>
      <c r="G34" s="47">
        <f t="shared" si="2"/>
        <v>24.882458</v>
      </c>
      <c r="H34" s="48">
        <v>20.763071</v>
      </c>
      <c r="I34" s="50">
        <v>3.127387</v>
      </c>
      <c r="J34" s="51">
        <v>0.992</v>
      </c>
      <c r="K34" s="47"/>
      <c r="L34" s="47">
        <f t="shared" si="3"/>
        <v>0</v>
      </c>
      <c r="M34" s="47"/>
      <c r="N34" s="47"/>
      <c r="O34" s="53"/>
      <c r="P34" s="54"/>
      <c r="Q34" s="54"/>
      <c r="R34" s="54"/>
      <c r="S34" s="54"/>
      <c r="T34" s="54"/>
      <c r="U34" s="54"/>
      <c r="V34" s="54"/>
      <c r="W34" s="54"/>
      <c r="X34" s="54"/>
      <c r="Y34" s="54"/>
    </row>
    <row r="35" spans="1:25">
      <c r="A35" s="44" t="s">
        <v>164</v>
      </c>
      <c r="B35" s="44" t="s">
        <v>165</v>
      </c>
      <c r="C35" s="44" t="s">
        <v>165</v>
      </c>
      <c r="D35" s="45"/>
      <c r="E35" s="46" t="s">
        <v>166</v>
      </c>
      <c r="F35" s="38">
        <f t="shared" si="1"/>
        <v>17.716223</v>
      </c>
      <c r="G35" s="47">
        <f t="shared" si="2"/>
        <v>17.716223</v>
      </c>
      <c r="H35" s="48">
        <v>14.613836</v>
      </c>
      <c r="I35" s="50">
        <v>3.102387</v>
      </c>
      <c r="J35" s="47"/>
      <c r="K35" s="47"/>
      <c r="L35" s="47">
        <f t="shared" si="3"/>
        <v>0</v>
      </c>
      <c r="M35" s="47"/>
      <c r="N35" s="47"/>
      <c r="O35" s="53"/>
      <c r="P35" s="54"/>
      <c r="Q35" s="54"/>
      <c r="R35" s="54"/>
      <c r="S35" s="54"/>
      <c r="T35" s="54"/>
      <c r="U35" s="54"/>
      <c r="V35" s="54"/>
      <c r="W35" s="54"/>
      <c r="X35" s="54"/>
      <c r="Y35" s="54"/>
    </row>
    <row r="36" spans="1:25">
      <c r="A36" s="44" t="s">
        <v>141</v>
      </c>
      <c r="B36" s="44" t="s">
        <v>142</v>
      </c>
      <c r="C36" s="44" t="s">
        <v>131</v>
      </c>
      <c r="D36" s="45"/>
      <c r="E36" s="46" t="s">
        <v>167</v>
      </c>
      <c r="F36" s="38">
        <f t="shared" si="1"/>
        <v>1.017</v>
      </c>
      <c r="G36" s="47">
        <f t="shared" si="2"/>
        <v>1.017</v>
      </c>
      <c r="H36" s="47"/>
      <c r="I36" s="50">
        <v>0.025</v>
      </c>
      <c r="J36" s="51">
        <v>0.992</v>
      </c>
      <c r="K36" s="47"/>
      <c r="L36" s="47">
        <f t="shared" si="3"/>
        <v>0</v>
      </c>
      <c r="M36" s="47"/>
      <c r="N36" s="47"/>
      <c r="O36" s="53"/>
      <c r="P36" s="54"/>
      <c r="Q36" s="54"/>
      <c r="R36" s="54"/>
      <c r="S36" s="54"/>
      <c r="T36" s="54"/>
      <c r="U36" s="54"/>
      <c r="V36" s="54"/>
      <c r="W36" s="54"/>
      <c r="X36" s="54"/>
      <c r="Y36" s="54"/>
    </row>
    <row r="37" ht="24" spans="1:25">
      <c r="A37" s="44" t="s">
        <v>141</v>
      </c>
      <c r="B37" s="44" t="s">
        <v>142</v>
      </c>
      <c r="C37" s="44" t="s">
        <v>142</v>
      </c>
      <c r="D37" s="45"/>
      <c r="E37" s="46" t="s">
        <v>144</v>
      </c>
      <c r="F37" s="38">
        <f t="shared" si="1"/>
        <v>2.246296</v>
      </c>
      <c r="G37" s="47">
        <f t="shared" si="2"/>
        <v>2.246296</v>
      </c>
      <c r="H37" s="48">
        <v>2.246296</v>
      </c>
      <c r="I37" s="47"/>
      <c r="J37" s="47"/>
      <c r="K37" s="47"/>
      <c r="L37" s="47">
        <f t="shared" si="3"/>
        <v>0</v>
      </c>
      <c r="M37" s="47"/>
      <c r="N37" s="47"/>
      <c r="O37" s="53"/>
      <c r="P37" s="54"/>
      <c r="Q37" s="54"/>
      <c r="R37" s="54"/>
      <c r="S37" s="54"/>
      <c r="T37" s="54"/>
      <c r="U37" s="54"/>
      <c r="V37" s="54"/>
      <c r="W37" s="54"/>
      <c r="X37" s="54"/>
      <c r="Y37" s="54"/>
    </row>
    <row r="38" ht="24" spans="1:25">
      <c r="A38" s="44" t="s">
        <v>141</v>
      </c>
      <c r="B38" s="44" t="s">
        <v>142</v>
      </c>
      <c r="C38" s="44" t="s">
        <v>145</v>
      </c>
      <c r="D38" s="45"/>
      <c r="E38" s="46" t="s">
        <v>146</v>
      </c>
      <c r="F38" s="38">
        <f t="shared" si="1"/>
        <v>1.123148</v>
      </c>
      <c r="G38" s="47">
        <f t="shared" si="2"/>
        <v>1.123148</v>
      </c>
      <c r="H38" s="48">
        <v>1.123148</v>
      </c>
      <c r="I38" s="47"/>
      <c r="J38" s="47"/>
      <c r="K38" s="47"/>
      <c r="L38" s="47">
        <f t="shared" si="3"/>
        <v>0</v>
      </c>
      <c r="M38" s="47"/>
      <c r="N38" s="47"/>
      <c r="O38" s="53"/>
      <c r="P38" s="54"/>
      <c r="Q38" s="54"/>
      <c r="R38" s="54"/>
      <c r="S38" s="54"/>
      <c r="T38" s="54"/>
      <c r="U38" s="54"/>
      <c r="V38" s="54"/>
      <c r="W38" s="54"/>
      <c r="X38" s="54"/>
      <c r="Y38" s="54"/>
    </row>
    <row r="39" spans="1:25">
      <c r="A39" s="44" t="s">
        <v>148</v>
      </c>
      <c r="B39" s="44" t="s">
        <v>133</v>
      </c>
      <c r="C39" s="44" t="s">
        <v>131</v>
      </c>
      <c r="D39" s="45"/>
      <c r="E39" s="46" t="s">
        <v>168</v>
      </c>
      <c r="F39" s="38">
        <f t="shared" si="1"/>
        <v>1.095069</v>
      </c>
      <c r="G39" s="47">
        <f t="shared" si="2"/>
        <v>1.095069</v>
      </c>
      <c r="H39" s="48">
        <v>1.095069</v>
      </c>
      <c r="I39" s="47"/>
      <c r="J39" s="47"/>
      <c r="K39" s="47"/>
      <c r="L39" s="47">
        <f t="shared" si="3"/>
        <v>0</v>
      </c>
      <c r="M39" s="47"/>
      <c r="N39" s="47"/>
      <c r="O39" s="53"/>
      <c r="P39" s="54"/>
      <c r="Q39" s="54"/>
      <c r="R39" s="54"/>
      <c r="S39" s="54"/>
      <c r="T39" s="54"/>
      <c r="U39" s="54"/>
      <c r="V39" s="54"/>
      <c r="W39" s="54"/>
      <c r="X39" s="54"/>
      <c r="Y39" s="54"/>
    </row>
    <row r="40" spans="1:25">
      <c r="A40" s="44" t="s">
        <v>156</v>
      </c>
      <c r="B40" s="44" t="s">
        <v>131</v>
      </c>
      <c r="C40" s="44" t="s">
        <v>126</v>
      </c>
      <c r="D40" s="45"/>
      <c r="E40" s="46" t="s">
        <v>157</v>
      </c>
      <c r="F40" s="38">
        <f t="shared" si="1"/>
        <v>1.684722</v>
      </c>
      <c r="G40" s="47">
        <f t="shared" si="2"/>
        <v>1.684722</v>
      </c>
      <c r="H40" s="48">
        <v>1.684722</v>
      </c>
      <c r="I40" s="47"/>
      <c r="J40" s="47"/>
      <c r="K40" s="47"/>
      <c r="L40" s="47">
        <f t="shared" si="3"/>
        <v>0</v>
      </c>
      <c r="M40" s="47"/>
      <c r="N40" s="47"/>
      <c r="O40" s="53"/>
      <c r="P40" s="54"/>
      <c r="Q40" s="54"/>
      <c r="R40" s="54"/>
      <c r="S40" s="54"/>
      <c r="T40" s="54"/>
      <c r="U40" s="54"/>
      <c r="V40" s="54"/>
      <c r="W40" s="54"/>
      <c r="X40" s="54"/>
      <c r="Y40" s="54"/>
    </row>
    <row r="41" ht="24" spans="1:25">
      <c r="A41" s="44"/>
      <c r="B41" s="44"/>
      <c r="C41" s="44"/>
      <c r="D41" s="45" t="s">
        <v>169</v>
      </c>
      <c r="E41" s="46" t="s">
        <v>170</v>
      </c>
      <c r="F41" s="38">
        <f t="shared" si="1"/>
        <v>120.214982</v>
      </c>
      <c r="G41" s="47">
        <f t="shared" si="2"/>
        <v>104.137382</v>
      </c>
      <c r="H41" s="48">
        <v>88.501579</v>
      </c>
      <c r="I41" s="50">
        <v>14.483363</v>
      </c>
      <c r="J41" s="51">
        <v>1.15244</v>
      </c>
      <c r="K41" s="52"/>
      <c r="L41" s="47">
        <f t="shared" si="3"/>
        <v>16.0776</v>
      </c>
      <c r="M41" s="52"/>
      <c r="N41" s="52"/>
      <c r="O41" s="55">
        <v>16.0776</v>
      </c>
      <c r="P41" s="54"/>
      <c r="Q41" s="54"/>
      <c r="R41" s="54"/>
      <c r="S41" s="54"/>
      <c r="T41" s="54"/>
      <c r="U41" s="54"/>
      <c r="V41" s="54"/>
      <c r="W41" s="54"/>
      <c r="X41" s="54"/>
      <c r="Y41" s="54"/>
    </row>
    <row r="42" spans="1:25">
      <c r="A42" s="44" t="s">
        <v>141</v>
      </c>
      <c r="B42" s="44" t="s">
        <v>142</v>
      </c>
      <c r="C42" s="44" t="s">
        <v>131</v>
      </c>
      <c r="D42" s="45"/>
      <c r="E42" s="46" t="s">
        <v>167</v>
      </c>
      <c r="F42" s="38">
        <f t="shared" si="1"/>
        <v>1.17744</v>
      </c>
      <c r="G42" s="47">
        <f t="shared" si="2"/>
        <v>1.17744</v>
      </c>
      <c r="H42" s="49"/>
      <c r="I42" s="50">
        <v>0.025</v>
      </c>
      <c r="J42" s="51">
        <v>1.15244</v>
      </c>
      <c r="K42" s="49"/>
      <c r="L42" s="47">
        <f t="shared" si="3"/>
        <v>0</v>
      </c>
      <c r="M42" s="49"/>
      <c r="N42" s="49"/>
      <c r="O42" s="56"/>
      <c r="P42" s="54"/>
      <c r="Q42" s="54"/>
      <c r="R42" s="54"/>
      <c r="S42" s="54"/>
      <c r="T42" s="54"/>
      <c r="U42" s="54"/>
      <c r="V42" s="54"/>
      <c r="W42" s="54"/>
      <c r="X42" s="54"/>
      <c r="Y42" s="54"/>
    </row>
    <row r="43" ht="24" spans="1:25">
      <c r="A43" s="44" t="s">
        <v>141</v>
      </c>
      <c r="B43" s="44" t="s">
        <v>142</v>
      </c>
      <c r="C43" s="44" t="s">
        <v>142</v>
      </c>
      <c r="D43" s="45"/>
      <c r="E43" s="46" t="s">
        <v>144</v>
      </c>
      <c r="F43" s="38">
        <f t="shared" si="1"/>
        <v>9.375704</v>
      </c>
      <c r="G43" s="47">
        <f t="shared" si="2"/>
        <v>9.375704</v>
      </c>
      <c r="H43" s="48">
        <v>9.375704</v>
      </c>
      <c r="I43" s="49"/>
      <c r="J43" s="49"/>
      <c r="K43" s="49"/>
      <c r="L43" s="47">
        <f t="shared" si="3"/>
        <v>0</v>
      </c>
      <c r="M43" s="49"/>
      <c r="N43" s="49"/>
      <c r="O43" s="56"/>
      <c r="P43" s="54"/>
      <c r="Q43" s="54"/>
      <c r="R43" s="54"/>
      <c r="S43" s="54"/>
      <c r="T43" s="54"/>
      <c r="U43" s="54"/>
      <c r="V43" s="54"/>
      <c r="W43" s="54"/>
      <c r="X43" s="54"/>
      <c r="Y43" s="54"/>
    </row>
    <row r="44" ht="24" spans="1:25">
      <c r="A44" s="44" t="s">
        <v>141</v>
      </c>
      <c r="B44" s="44" t="s">
        <v>142</v>
      </c>
      <c r="C44" s="44" t="s">
        <v>145</v>
      </c>
      <c r="D44" s="45"/>
      <c r="E44" s="46" t="s">
        <v>146</v>
      </c>
      <c r="F44" s="38">
        <f t="shared" si="1"/>
        <v>4.687852</v>
      </c>
      <c r="G44" s="47">
        <f t="shared" si="2"/>
        <v>4.687852</v>
      </c>
      <c r="H44" s="48">
        <v>4.687852</v>
      </c>
      <c r="I44" s="49"/>
      <c r="J44" s="49"/>
      <c r="K44" s="49"/>
      <c r="L44" s="47">
        <f t="shared" si="3"/>
        <v>0</v>
      </c>
      <c r="M44" s="49"/>
      <c r="N44" s="49"/>
      <c r="O44" s="56"/>
      <c r="P44" s="54"/>
      <c r="Q44" s="54"/>
      <c r="R44" s="54"/>
      <c r="S44" s="54"/>
      <c r="T44" s="54"/>
      <c r="U44" s="54"/>
      <c r="V44" s="54"/>
      <c r="W44" s="54"/>
      <c r="X44" s="54"/>
      <c r="Y44" s="54"/>
    </row>
    <row r="45" spans="1:25">
      <c r="A45" s="44" t="s">
        <v>148</v>
      </c>
      <c r="B45" s="44" t="s">
        <v>154</v>
      </c>
      <c r="C45" s="44" t="s">
        <v>171</v>
      </c>
      <c r="D45" s="45"/>
      <c r="E45" s="46" t="s">
        <v>172</v>
      </c>
      <c r="F45" s="38">
        <f t="shared" si="1"/>
        <v>93.371552</v>
      </c>
      <c r="G45" s="47">
        <f t="shared" si="2"/>
        <v>77.293952</v>
      </c>
      <c r="H45" s="48">
        <v>62.835589</v>
      </c>
      <c r="I45" s="50">
        <v>14.458363</v>
      </c>
      <c r="J45" s="49"/>
      <c r="K45" s="49"/>
      <c r="L45" s="47">
        <f t="shared" si="3"/>
        <v>16.0776</v>
      </c>
      <c r="M45" s="49"/>
      <c r="N45" s="49"/>
      <c r="O45" s="55">
        <v>16.0776</v>
      </c>
      <c r="P45" s="54"/>
      <c r="Q45" s="54"/>
      <c r="R45" s="54"/>
      <c r="S45" s="54"/>
      <c r="T45" s="54"/>
      <c r="U45" s="54"/>
      <c r="V45" s="54"/>
      <c r="W45" s="54"/>
      <c r="X45" s="54"/>
      <c r="Y45" s="54"/>
    </row>
    <row r="46" spans="1:25">
      <c r="A46" s="44" t="s">
        <v>148</v>
      </c>
      <c r="B46" s="44" t="s">
        <v>133</v>
      </c>
      <c r="C46" s="44" t="s">
        <v>131</v>
      </c>
      <c r="D46" s="45"/>
      <c r="E46" s="46" t="s">
        <v>168</v>
      </c>
      <c r="F46" s="38">
        <f t="shared" si="1"/>
        <v>4.570656</v>
      </c>
      <c r="G46" s="47">
        <f t="shared" si="2"/>
        <v>4.570656</v>
      </c>
      <c r="H46" s="48">
        <v>4.570656</v>
      </c>
      <c r="I46" s="49"/>
      <c r="J46" s="49"/>
      <c r="K46" s="49"/>
      <c r="L46" s="47">
        <f t="shared" si="3"/>
        <v>0</v>
      </c>
      <c r="M46" s="49"/>
      <c r="N46" s="49"/>
      <c r="O46" s="56"/>
      <c r="P46" s="54"/>
      <c r="Q46" s="54"/>
      <c r="R46" s="54"/>
      <c r="S46" s="54"/>
      <c r="T46" s="54"/>
      <c r="U46" s="54"/>
      <c r="V46" s="54"/>
      <c r="W46" s="54"/>
      <c r="X46" s="54"/>
      <c r="Y46" s="54"/>
    </row>
    <row r="47" spans="1:25">
      <c r="A47" s="44" t="s">
        <v>156</v>
      </c>
      <c r="B47" s="44" t="s">
        <v>131</v>
      </c>
      <c r="C47" s="44" t="s">
        <v>126</v>
      </c>
      <c r="D47" s="45"/>
      <c r="E47" s="46" t="s">
        <v>157</v>
      </c>
      <c r="F47" s="38">
        <f t="shared" si="1"/>
        <v>7.031778</v>
      </c>
      <c r="G47" s="47">
        <f t="shared" si="2"/>
        <v>7.031778</v>
      </c>
      <c r="H47" s="48">
        <v>7.031778</v>
      </c>
      <c r="I47" s="49"/>
      <c r="J47" s="49"/>
      <c r="K47" s="49"/>
      <c r="L47" s="47">
        <f t="shared" si="3"/>
        <v>0</v>
      </c>
      <c r="M47" s="49"/>
      <c r="N47" s="49"/>
      <c r="O47" s="56"/>
      <c r="P47" s="54"/>
      <c r="Q47" s="54"/>
      <c r="R47" s="54"/>
      <c r="S47" s="54"/>
      <c r="T47" s="54"/>
      <c r="U47" s="54"/>
      <c r="V47" s="54"/>
      <c r="W47" s="54"/>
      <c r="X47" s="54"/>
      <c r="Y47" s="54"/>
    </row>
    <row r="48" ht="24" spans="1:25">
      <c r="A48" s="44"/>
      <c r="B48" s="44"/>
      <c r="C48" s="44"/>
      <c r="D48" s="45" t="s">
        <v>173</v>
      </c>
      <c r="E48" s="46" t="s">
        <v>174</v>
      </c>
      <c r="F48" s="38">
        <f t="shared" si="1"/>
        <v>185.352449</v>
      </c>
      <c r="G48" s="47">
        <f t="shared" si="2"/>
        <v>183.152449</v>
      </c>
      <c r="H48" s="48">
        <v>158.28569</v>
      </c>
      <c r="I48" s="50">
        <v>23.874759</v>
      </c>
      <c r="J48" s="51">
        <v>0.992</v>
      </c>
      <c r="K48" s="49"/>
      <c r="L48" s="47">
        <f t="shared" si="3"/>
        <v>2.2</v>
      </c>
      <c r="M48" s="49"/>
      <c r="N48" s="50">
        <v>2.2</v>
      </c>
      <c r="O48" s="56"/>
      <c r="P48" s="54"/>
      <c r="Q48" s="54"/>
      <c r="R48" s="54"/>
      <c r="S48" s="54"/>
      <c r="T48" s="54"/>
      <c r="U48" s="54"/>
      <c r="V48" s="54"/>
      <c r="W48" s="54"/>
      <c r="X48" s="54"/>
      <c r="Y48" s="54"/>
    </row>
    <row r="49" spans="1:25">
      <c r="A49" s="44" t="s">
        <v>141</v>
      </c>
      <c r="B49" s="44" t="s">
        <v>142</v>
      </c>
      <c r="C49" s="44" t="s">
        <v>131</v>
      </c>
      <c r="D49" s="45"/>
      <c r="E49" s="46" t="s">
        <v>167</v>
      </c>
      <c r="F49" s="38">
        <f t="shared" si="1"/>
        <v>1.017</v>
      </c>
      <c r="G49" s="47">
        <f t="shared" si="2"/>
        <v>1.017</v>
      </c>
      <c r="H49" s="49"/>
      <c r="I49" s="50">
        <v>0.025</v>
      </c>
      <c r="J49" s="51">
        <v>0.992</v>
      </c>
      <c r="K49" s="49"/>
      <c r="L49" s="47">
        <f t="shared" si="3"/>
        <v>0</v>
      </c>
      <c r="M49" s="49"/>
      <c r="N49" s="49"/>
      <c r="O49" s="56"/>
      <c r="P49" s="54"/>
      <c r="Q49" s="54"/>
      <c r="R49" s="54"/>
      <c r="S49" s="54"/>
      <c r="T49" s="54"/>
      <c r="U49" s="54"/>
      <c r="V49" s="54"/>
      <c r="W49" s="54"/>
      <c r="X49" s="54"/>
      <c r="Y49" s="54"/>
    </row>
    <row r="50" ht="24" spans="1:25">
      <c r="A50" s="44" t="s">
        <v>141</v>
      </c>
      <c r="B50" s="44" t="s">
        <v>142</v>
      </c>
      <c r="C50" s="44" t="s">
        <v>142</v>
      </c>
      <c r="D50" s="45"/>
      <c r="E50" s="46" t="s">
        <v>144</v>
      </c>
      <c r="F50" s="38">
        <f t="shared" si="1"/>
        <v>16.615672</v>
      </c>
      <c r="G50" s="47">
        <f t="shared" si="2"/>
        <v>16.615672</v>
      </c>
      <c r="H50" s="48">
        <v>16.615672</v>
      </c>
      <c r="I50" s="49"/>
      <c r="J50" s="49"/>
      <c r="K50" s="49"/>
      <c r="L50" s="47">
        <f t="shared" si="3"/>
        <v>0</v>
      </c>
      <c r="M50" s="49"/>
      <c r="N50" s="49"/>
      <c r="O50" s="56"/>
      <c r="P50" s="54"/>
      <c r="Q50" s="54"/>
      <c r="R50" s="54"/>
      <c r="S50" s="54"/>
      <c r="T50" s="54"/>
      <c r="U50" s="54"/>
      <c r="V50" s="54"/>
      <c r="W50" s="54"/>
      <c r="X50" s="54"/>
      <c r="Y50" s="54"/>
    </row>
    <row r="51" ht="24" spans="1:25">
      <c r="A51" s="44" t="s">
        <v>141</v>
      </c>
      <c r="B51" s="44" t="s">
        <v>142</v>
      </c>
      <c r="C51" s="44" t="s">
        <v>145</v>
      </c>
      <c r="D51" s="45"/>
      <c r="E51" s="46" t="s">
        <v>146</v>
      </c>
      <c r="F51" s="38">
        <f t="shared" si="1"/>
        <v>8.307836</v>
      </c>
      <c r="G51" s="47">
        <f t="shared" si="2"/>
        <v>8.307836</v>
      </c>
      <c r="H51" s="48">
        <v>8.307836</v>
      </c>
      <c r="I51" s="49"/>
      <c r="J51" s="49"/>
      <c r="K51" s="49"/>
      <c r="L51" s="47">
        <f t="shared" si="3"/>
        <v>0</v>
      </c>
      <c r="M51" s="49"/>
      <c r="N51" s="49"/>
      <c r="O51" s="56"/>
      <c r="P51" s="54"/>
      <c r="Q51" s="54"/>
      <c r="R51" s="54"/>
      <c r="S51" s="54"/>
      <c r="T51" s="54"/>
      <c r="U51" s="54"/>
      <c r="V51" s="54"/>
      <c r="W51" s="54"/>
      <c r="X51" s="54"/>
      <c r="Y51" s="54"/>
    </row>
    <row r="52" spans="1:25">
      <c r="A52" s="44" t="s">
        <v>148</v>
      </c>
      <c r="B52" s="44" t="s">
        <v>133</v>
      </c>
      <c r="C52" s="44" t="s">
        <v>131</v>
      </c>
      <c r="D52" s="45"/>
      <c r="E52" s="46" t="s">
        <v>168</v>
      </c>
      <c r="F52" s="38">
        <f t="shared" si="1"/>
        <v>8.10014</v>
      </c>
      <c r="G52" s="47">
        <f t="shared" si="2"/>
        <v>8.10014</v>
      </c>
      <c r="H52" s="48">
        <v>8.10014</v>
      </c>
      <c r="I52" s="49"/>
      <c r="J52" s="49"/>
      <c r="K52" s="49"/>
      <c r="L52" s="47">
        <f t="shared" si="3"/>
        <v>0</v>
      </c>
      <c r="M52" s="49"/>
      <c r="N52" s="49"/>
      <c r="O52" s="56"/>
      <c r="P52" s="54"/>
      <c r="Q52" s="54"/>
      <c r="R52" s="54"/>
      <c r="S52" s="54"/>
      <c r="T52" s="54"/>
      <c r="U52" s="54"/>
      <c r="V52" s="54"/>
      <c r="W52" s="54"/>
      <c r="X52" s="54"/>
      <c r="Y52" s="54"/>
    </row>
    <row r="53" spans="1:25">
      <c r="A53" s="44" t="s">
        <v>151</v>
      </c>
      <c r="B53" s="44" t="s">
        <v>126</v>
      </c>
      <c r="C53" s="44" t="s">
        <v>137</v>
      </c>
      <c r="D53" s="45"/>
      <c r="E53" s="46" t="s">
        <v>175</v>
      </c>
      <c r="F53" s="38">
        <f t="shared" si="1"/>
        <v>138.850047</v>
      </c>
      <c r="G53" s="47">
        <f t="shared" si="2"/>
        <v>136.650047</v>
      </c>
      <c r="H53" s="48">
        <v>112.800288</v>
      </c>
      <c r="I53" s="50">
        <v>23.849759</v>
      </c>
      <c r="J53" s="49"/>
      <c r="K53" s="49"/>
      <c r="L53" s="47">
        <f t="shared" si="3"/>
        <v>2.2</v>
      </c>
      <c r="M53" s="49"/>
      <c r="N53" s="50">
        <v>2.2</v>
      </c>
      <c r="O53" s="56"/>
      <c r="P53" s="54"/>
      <c r="Q53" s="54"/>
      <c r="R53" s="54"/>
      <c r="S53" s="54"/>
      <c r="T53" s="54"/>
      <c r="U53" s="54"/>
      <c r="V53" s="54"/>
      <c r="W53" s="54"/>
      <c r="X53" s="54"/>
      <c r="Y53" s="54"/>
    </row>
    <row r="54" spans="1:25">
      <c r="A54" s="44" t="s">
        <v>156</v>
      </c>
      <c r="B54" s="44" t="s">
        <v>131</v>
      </c>
      <c r="C54" s="44" t="s">
        <v>126</v>
      </c>
      <c r="D54" s="45"/>
      <c r="E54" s="46" t="s">
        <v>157</v>
      </c>
      <c r="F54" s="38">
        <f t="shared" si="1"/>
        <v>12.461754</v>
      </c>
      <c r="G54" s="47">
        <f t="shared" si="2"/>
        <v>12.461754</v>
      </c>
      <c r="H54" s="48">
        <v>12.461754</v>
      </c>
      <c r="I54" s="49"/>
      <c r="J54" s="49"/>
      <c r="K54" s="49"/>
      <c r="L54" s="47">
        <f t="shared" si="3"/>
        <v>0</v>
      </c>
      <c r="M54" s="49"/>
      <c r="N54" s="49"/>
      <c r="O54" s="56"/>
      <c r="P54" s="54"/>
      <c r="Q54" s="54"/>
      <c r="R54" s="54"/>
      <c r="S54" s="54"/>
      <c r="T54" s="54"/>
      <c r="U54" s="54"/>
      <c r="V54" s="54"/>
      <c r="W54" s="54"/>
      <c r="X54" s="54"/>
      <c r="Y54" s="54"/>
    </row>
    <row r="55" ht="24" spans="1:25">
      <c r="A55" s="44"/>
      <c r="B55" s="44"/>
      <c r="C55" s="44"/>
      <c r="D55" s="45" t="s">
        <v>176</v>
      </c>
      <c r="E55" s="46" t="s">
        <v>177</v>
      </c>
      <c r="F55" s="38">
        <f t="shared" si="1"/>
        <v>55.954498</v>
      </c>
      <c r="G55" s="47">
        <f t="shared" si="2"/>
        <v>55.954498</v>
      </c>
      <c r="H55" s="48">
        <v>48.70858</v>
      </c>
      <c r="I55" s="50">
        <v>7.245918</v>
      </c>
      <c r="J55" s="49"/>
      <c r="K55" s="49"/>
      <c r="L55" s="47">
        <f t="shared" si="3"/>
        <v>0</v>
      </c>
      <c r="M55" s="49"/>
      <c r="N55" s="49"/>
      <c r="O55" s="56"/>
      <c r="P55" s="54"/>
      <c r="Q55" s="54"/>
      <c r="R55" s="54"/>
      <c r="S55" s="54"/>
      <c r="T55" s="54"/>
      <c r="U55" s="54"/>
      <c r="V55" s="54"/>
      <c r="W55" s="54"/>
      <c r="X55" s="54"/>
      <c r="Y55" s="54"/>
    </row>
    <row r="56" spans="1:25">
      <c r="A56" s="44" t="s">
        <v>141</v>
      </c>
      <c r="B56" s="44" t="s">
        <v>126</v>
      </c>
      <c r="C56" s="44" t="s">
        <v>154</v>
      </c>
      <c r="D56" s="45"/>
      <c r="E56" s="46" t="s">
        <v>178</v>
      </c>
      <c r="F56" s="38">
        <f t="shared" si="1"/>
        <v>41.896494</v>
      </c>
      <c r="G56" s="47">
        <f t="shared" si="2"/>
        <v>41.896494</v>
      </c>
      <c r="H56" s="48">
        <v>34.650576</v>
      </c>
      <c r="I56" s="50">
        <v>7.245918</v>
      </c>
      <c r="J56" s="49"/>
      <c r="K56" s="49"/>
      <c r="L56" s="47">
        <f t="shared" si="3"/>
        <v>0</v>
      </c>
      <c r="M56" s="49"/>
      <c r="N56" s="49"/>
      <c r="O56" s="56"/>
      <c r="P56" s="54"/>
      <c r="Q56" s="54"/>
      <c r="R56" s="54"/>
      <c r="S56" s="54"/>
      <c r="T56" s="54"/>
      <c r="U56" s="54"/>
      <c r="V56" s="54"/>
      <c r="W56" s="54"/>
      <c r="X56" s="54"/>
      <c r="Y56" s="54"/>
    </row>
    <row r="57" ht="24" spans="1:25">
      <c r="A57" s="44" t="s">
        <v>141</v>
      </c>
      <c r="B57" s="44" t="s">
        <v>142</v>
      </c>
      <c r="C57" s="44" t="s">
        <v>142</v>
      </c>
      <c r="D57" s="45"/>
      <c r="E57" s="46" t="s">
        <v>144</v>
      </c>
      <c r="F57" s="38">
        <f t="shared" si="1"/>
        <v>5.135344</v>
      </c>
      <c r="G57" s="47">
        <f t="shared" si="2"/>
        <v>5.135344</v>
      </c>
      <c r="H57" s="48">
        <v>5.135344</v>
      </c>
      <c r="I57" s="49"/>
      <c r="J57" s="49"/>
      <c r="K57" s="49"/>
      <c r="L57" s="47">
        <f t="shared" si="3"/>
        <v>0</v>
      </c>
      <c r="M57" s="49"/>
      <c r="N57" s="49"/>
      <c r="O57" s="56"/>
      <c r="P57" s="54"/>
      <c r="Q57" s="54"/>
      <c r="R57" s="54"/>
      <c r="S57" s="54"/>
      <c r="T57" s="54"/>
      <c r="U57" s="54"/>
      <c r="V57" s="54"/>
      <c r="W57" s="54"/>
      <c r="X57" s="54"/>
      <c r="Y57" s="54"/>
    </row>
    <row r="58" ht="24" spans="1:25">
      <c r="A58" s="44" t="s">
        <v>141</v>
      </c>
      <c r="B58" s="44" t="s">
        <v>142</v>
      </c>
      <c r="C58" s="44" t="s">
        <v>145</v>
      </c>
      <c r="D58" s="45"/>
      <c r="E58" s="46" t="s">
        <v>146</v>
      </c>
      <c r="F58" s="38">
        <f t="shared" si="1"/>
        <v>2.567672</v>
      </c>
      <c r="G58" s="47">
        <f t="shared" si="2"/>
        <v>2.567672</v>
      </c>
      <c r="H58" s="48">
        <v>2.567672</v>
      </c>
      <c r="I58" s="49"/>
      <c r="J58" s="49"/>
      <c r="K58" s="49"/>
      <c r="L58" s="47">
        <f t="shared" si="3"/>
        <v>0</v>
      </c>
      <c r="M58" s="49"/>
      <c r="N58" s="49"/>
      <c r="O58" s="56"/>
      <c r="P58" s="54"/>
      <c r="Q58" s="54"/>
      <c r="R58" s="54"/>
      <c r="S58" s="54"/>
      <c r="T58" s="54"/>
      <c r="U58" s="54"/>
      <c r="V58" s="54"/>
      <c r="W58" s="54"/>
      <c r="X58" s="54"/>
      <c r="Y58" s="54"/>
    </row>
    <row r="59" spans="1:25">
      <c r="A59" s="44" t="s">
        <v>148</v>
      </c>
      <c r="B59" s="44" t="s">
        <v>133</v>
      </c>
      <c r="C59" s="44" t="s">
        <v>131</v>
      </c>
      <c r="D59" s="45"/>
      <c r="E59" s="46" t="s">
        <v>168</v>
      </c>
      <c r="F59" s="38">
        <f t="shared" si="1"/>
        <v>2.50348</v>
      </c>
      <c r="G59" s="47">
        <f t="shared" si="2"/>
        <v>2.50348</v>
      </c>
      <c r="H59" s="48">
        <v>2.50348</v>
      </c>
      <c r="I59" s="49"/>
      <c r="J59" s="49"/>
      <c r="K59" s="49"/>
      <c r="L59" s="47">
        <f t="shared" si="3"/>
        <v>0</v>
      </c>
      <c r="M59" s="49"/>
      <c r="N59" s="49"/>
      <c r="O59" s="56"/>
      <c r="P59" s="54"/>
      <c r="Q59" s="54"/>
      <c r="R59" s="54"/>
      <c r="S59" s="54"/>
      <c r="T59" s="54"/>
      <c r="U59" s="54"/>
      <c r="V59" s="54"/>
      <c r="W59" s="54"/>
      <c r="X59" s="54"/>
      <c r="Y59" s="54"/>
    </row>
    <row r="60" spans="1:25">
      <c r="A60" s="44" t="s">
        <v>156</v>
      </c>
      <c r="B60" s="44" t="s">
        <v>131</v>
      </c>
      <c r="C60" s="44" t="s">
        <v>126</v>
      </c>
      <c r="D60" s="45"/>
      <c r="E60" s="46" t="s">
        <v>157</v>
      </c>
      <c r="F60" s="38">
        <f t="shared" si="1"/>
        <v>3.851508</v>
      </c>
      <c r="G60" s="47">
        <f t="shared" si="2"/>
        <v>3.851508</v>
      </c>
      <c r="H60" s="48">
        <v>3.851508</v>
      </c>
      <c r="I60" s="49"/>
      <c r="J60" s="49"/>
      <c r="K60" s="49"/>
      <c r="L60" s="47">
        <f t="shared" si="3"/>
        <v>0</v>
      </c>
      <c r="M60" s="49"/>
      <c r="N60" s="49"/>
      <c r="O60" s="56"/>
      <c r="P60" s="54"/>
      <c r="Q60" s="54"/>
      <c r="R60" s="54"/>
      <c r="S60" s="54"/>
      <c r="T60" s="54"/>
      <c r="U60" s="54"/>
      <c r="V60" s="54"/>
      <c r="W60" s="54"/>
      <c r="X60" s="54"/>
      <c r="Y60" s="54"/>
    </row>
    <row r="61" spans="1:25">
      <c r="A61" s="44"/>
      <c r="B61" s="44"/>
      <c r="C61" s="44"/>
      <c r="D61" s="45" t="s">
        <v>179</v>
      </c>
      <c r="E61" s="46" t="s">
        <v>180</v>
      </c>
      <c r="F61" s="38">
        <f t="shared" si="1"/>
        <v>36.904384</v>
      </c>
      <c r="G61" s="47">
        <f t="shared" si="2"/>
        <v>36.904384</v>
      </c>
      <c r="H61" s="48">
        <v>30.760433</v>
      </c>
      <c r="I61" s="50">
        <v>4.543951</v>
      </c>
      <c r="J61" s="51">
        <v>1.6</v>
      </c>
      <c r="K61" s="49"/>
      <c r="L61" s="47">
        <f t="shared" si="3"/>
        <v>0</v>
      </c>
      <c r="M61" s="49"/>
      <c r="N61" s="49"/>
      <c r="O61" s="56"/>
      <c r="P61" s="54"/>
      <c r="Q61" s="54"/>
      <c r="R61" s="54"/>
      <c r="S61" s="54"/>
      <c r="T61" s="54"/>
      <c r="U61" s="54"/>
      <c r="V61" s="54"/>
      <c r="W61" s="54"/>
      <c r="X61" s="54"/>
      <c r="Y61" s="54"/>
    </row>
    <row r="62" spans="1:25">
      <c r="A62" s="44" t="s">
        <v>141</v>
      </c>
      <c r="B62" s="44" t="s">
        <v>142</v>
      </c>
      <c r="C62" s="44" t="s">
        <v>131</v>
      </c>
      <c r="D62" s="45"/>
      <c r="E62" s="46" t="s">
        <v>167</v>
      </c>
      <c r="F62" s="38">
        <f t="shared" si="1"/>
        <v>1.65</v>
      </c>
      <c r="G62" s="47">
        <f t="shared" si="2"/>
        <v>1.65</v>
      </c>
      <c r="H62" s="49"/>
      <c r="I62" s="50">
        <v>0.05</v>
      </c>
      <c r="J62" s="51">
        <v>1.6</v>
      </c>
      <c r="K62" s="49"/>
      <c r="L62" s="47">
        <f t="shared" si="3"/>
        <v>0</v>
      </c>
      <c r="M62" s="49"/>
      <c r="N62" s="49"/>
      <c r="O62" s="56"/>
      <c r="P62" s="54"/>
      <c r="Q62" s="54"/>
      <c r="R62" s="54"/>
      <c r="S62" s="54"/>
      <c r="T62" s="54"/>
      <c r="U62" s="54"/>
      <c r="V62" s="54"/>
      <c r="W62" s="54"/>
      <c r="X62" s="54"/>
      <c r="Y62" s="54"/>
    </row>
    <row r="63" ht="24" spans="1:25">
      <c r="A63" s="44" t="s">
        <v>141</v>
      </c>
      <c r="B63" s="44" t="s">
        <v>142</v>
      </c>
      <c r="C63" s="44" t="s">
        <v>142</v>
      </c>
      <c r="D63" s="45"/>
      <c r="E63" s="46" t="s">
        <v>144</v>
      </c>
      <c r="F63" s="38">
        <f t="shared" si="1"/>
        <v>3.292408</v>
      </c>
      <c r="G63" s="47">
        <f t="shared" si="2"/>
        <v>3.292408</v>
      </c>
      <c r="H63" s="48">
        <v>3.292408</v>
      </c>
      <c r="I63" s="49"/>
      <c r="J63" s="49"/>
      <c r="K63" s="49"/>
      <c r="L63" s="47">
        <f t="shared" si="3"/>
        <v>0</v>
      </c>
      <c r="M63" s="49"/>
      <c r="N63" s="49"/>
      <c r="O63" s="56"/>
      <c r="P63" s="54"/>
      <c r="Q63" s="54"/>
      <c r="R63" s="54"/>
      <c r="S63" s="54"/>
      <c r="T63" s="54"/>
      <c r="U63" s="54"/>
      <c r="V63" s="54"/>
      <c r="W63" s="54"/>
      <c r="X63" s="54"/>
      <c r="Y63" s="54"/>
    </row>
    <row r="64" ht="24" spans="1:25">
      <c r="A64" s="44" t="s">
        <v>141</v>
      </c>
      <c r="B64" s="44" t="s">
        <v>142</v>
      </c>
      <c r="C64" s="44" t="s">
        <v>145</v>
      </c>
      <c r="D64" s="45"/>
      <c r="E64" s="46" t="s">
        <v>146</v>
      </c>
      <c r="F64" s="38">
        <f t="shared" si="1"/>
        <v>1.646204</v>
      </c>
      <c r="G64" s="47">
        <f t="shared" si="2"/>
        <v>1.646204</v>
      </c>
      <c r="H64" s="48">
        <v>1.646204</v>
      </c>
      <c r="I64" s="49"/>
      <c r="J64" s="49"/>
      <c r="K64" s="49"/>
      <c r="L64" s="47">
        <f t="shared" si="3"/>
        <v>0</v>
      </c>
      <c r="M64" s="49"/>
      <c r="N64" s="49"/>
      <c r="O64" s="56"/>
      <c r="P64" s="54"/>
      <c r="Q64" s="54"/>
      <c r="R64" s="54"/>
      <c r="S64" s="54"/>
      <c r="T64" s="54"/>
      <c r="U64" s="54"/>
      <c r="V64" s="54"/>
      <c r="W64" s="54"/>
      <c r="X64" s="54"/>
      <c r="Y64" s="54"/>
    </row>
    <row r="65" spans="1:25">
      <c r="A65" s="44" t="s">
        <v>148</v>
      </c>
      <c r="B65" s="44" t="s">
        <v>133</v>
      </c>
      <c r="C65" s="44" t="s">
        <v>131</v>
      </c>
      <c r="D65" s="45"/>
      <c r="E65" s="46" t="s">
        <v>168</v>
      </c>
      <c r="F65" s="38">
        <f t="shared" si="1"/>
        <v>1.605049</v>
      </c>
      <c r="G65" s="47">
        <f t="shared" si="2"/>
        <v>1.605049</v>
      </c>
      <c r="H65" s="48">
        <v>1.605049</v>
      </c>
      <c r="I65" s="49"/>
      <c r="J65" s="49"/>
      <c r="K65" s="49"/>
      <c r="L65" s="47">
        <f t="shared" si="3"/>
        <v>0</v>
      </c>
      <c r="M65" s="49"/>
      <c r="N65" s="49"/>
      <c r="O65" s="56"/>
      <c r="P65" s="54"/>
      <c r="Q65" s="54"/>
      <c r="R65" s="54"/>
      <c r="S65" s="54"/>
      <c r="T65" s="54"/>
      <c r="U65" s="54"/>
      <c r="V65" s="54"/>
      <c r="W65" s="54"/>
      <c r="X65" s="54"/>
      <c r="Y65" s="54"/>
    </row>
    <row r="66" spans="1:25">
      <c r="A66" s="44" t="s">
        <v>153</v>
      </c>
      <c r="B66" s="44" t="s">
        <v>129</v>
      </c>
      <c r="C66" s="44" t="s">
        <v>181</v>
      </c>
      <c r="D66" s="45"/>
      <c r="E66" s="46" t="s">
        <v>182</v>
      </c>
      <c r="F66" s="38">
        <f t="shared" si="1"/>
        <v>26.241417</v>
      </c>
      <c r="G66" s="47">
        <f t="shared" si="2"/>
        <v>26.241417</v>
      </c>
      <c r="H66" s="48">
        <v>21.747466</v>
      </c>
      <c r="I66" s="50">
        <v>4.493951</v>
      </c>
      <c r="J66" s="49"/>
      <c r="K66" s="49"/>
      <c r="L66" s="47">
        <f t="shared" si="3"/>
        <v>0</v>
      </c>
      <c r="M66" s="49"/>
      <c r="N66" s="49"/>
      <c r="O66" s="56"/>
      <c r="P66" s="54"/>
      <c r="Q66" s="54"/>
      <c r="R66" s="54"/>
      <c r="S66" s="54"/>
      <c r="T66" s="54"/>
      <c r="U66" s="54"/>
      <c r="V66" s="54"/>
      <c r="W66" s="54"/>
      <c r="X66" s="54"/>
      <c r="Y66" s="54"/>
    </row>
    <row r="67" spans="1:25">
      <c r="A67" s="44" t="s">
        <v>156</v>
      </c>
      <c r="B67" s="44" t="s">
        <v>131</v>
      </c>
      <c r="C67" s="44" t="s">
        <v>126</v>
      </c>
      <c r="D67" s="45"/>
      <c r="E67" s="46" t="s">
        <v>157</v>
      </c>
      <c r="F67" s="38">
        <f t="shared" si="1"/>
        <v>2.469306</v>
      </c>
      <c r="G67" s="47">
        <f t="shared" si="2"/>
        <v>2.469306</v>
      </c>
      <c r="H67" s="48">
        <v>2.469306</v>
      </c>
      <c r="I67" s="49"/>
      <c r="J67" s="49"/>
      <c r="K67" s="49"/>
      <c r="L67" s="47">
        <f t="shared" si="3"/>
        <v>0</v>
      </c>
      <c r="M67" s="49"/>
      <c r="N67" s="49"/>
      <c r="O67" s="56"/>
      <c r="P67" s="54"/>
      <c r="Q67" s="54"/>
      <c r="R67" s="54"/>
      <c r="S67" s="54"/>
      <c r="T67" s="54"/>
      <c r="U67" s="54"/>
      <c r="V67" s="54"/>
      <c r="W67" s="54"/>
      <c r="X67" s="54"/>
      <c r="Y67" s="54"/>
    </row>
    <row r="68" spans="1:25">
      <c r="A68" s="44"/>
      <c r="B68" s="44"/>
      <c r="C68" s="44"/>
      <c r="D68" s="45" t="s">
        <v>183</v>
      </c>
      <c r="E68" s="46" t="s">
        <v>184</v>
      </c>
      <c r="F68" s="38">
        <f t="shared" si="1"/>
        <v>22.627181</v>
      </c>
      <c r="G68" s="47">
        <f t="shared" si="2"/>
        <v>22.627181</v>
      </c>
      <c r="H68" s="48">
        <v>19.545737</v>
      </c>
      <c r="I68" s="50">
        <v>3.081444</v>
      </c>
      <c r="J68" s="49"/>
      <c r="K68" s="49"/>
      <c r="L68" s="47">
        <f t="shared" si="3"/>
        <v>0</v>
      </c>
      <c r="M68" s="49"/>
      <c r="N68" s="49"/>
      <c r="O68" s="56"/>
      <c r="P68" s="54"/>
      <c r="Q68" s="54"/>
      <c r="R68" s="54"/>
      <c r="S68" s="54"/>
      <c r="T68" s="54"/>
      <c r="U68" s="54"/>
      <c r="V68" s="54"/>
      <c r="W68" s="54"/>
      <c r="X68" s="54"/>
      <c r="Y68" s="54"/>
    </row>
    <row r="69" ht="24" spans="1:25">
      <c r="A69" s="44" t="s">
        <v>141</v>
      </c>
      <c r="B69" s="44" t="s">
        <v>142</v>
      </c>
      <c r="C69" s="44" t="s">
        <v>142</v>
      </c>
      <c r="D69" s="45"/>
      <c r="E69" s="46" t="s">
        <v>144</v>
      </c>
      <c r="F69" s="38">
        <f t="shared" si="1"/>
        <v>2.078752</v>
      </c>
      <c r="G69" s="47">
        <f t="shared" si="2"/>
        <v>2.078752</v>
      </c>
      <c r="H69" s="48">
        <v>2.078752</v>
      </c>
      <c r="I69" s="49"/>
      <c r="J69" s="49"/>
      <c r="K69" s="49"/>
      <c r="L69" s="47">
        <f t="shared" si="3"/>
        <v>0</v>
      </c>
      <c r="M69" s="49"/>
      <c r="N69" s="49"/>
      <c r="O69" s="56"/>
      <c r="P69" s="54"/>
      <c r="Q69" s="54"/>
      <c r="R69" s="54"/>
      <c r="S69" s="54"/>
      <c r="T69" s="54"/>
      <c r="U69" s="54"/>
      <c r="V69" s="54"/>
      <c r="W69" s="54"/>
      <c r="X69" s="54"/>
      <c r="Y69" s="54"/>
    </row>
    <row r="70" ht="24" spans="1:25">
      <c r="A70" s="44" t="s">
        <v>141</v>
      </c>
      <c r="B70" s="44" t="s">
        <v>142</v>
      </c>
      <c r="C70" s="44" t="s">
        <v>145</v>
      </c>
      <c r="D70" s="45"/>
      <c r="E70" s="46" t="s">
        <v>146</v>
      </c>
      <c r="F70" s="38">
        <f t="shared" si="1"/>
        <v>1.039376</v>
      </c>
      <c r="G70" s="47">
        <f t="shared" si="2"/>
        <v>1.039376</v>
      </c>
      <c r="H70" s="48">
        <v>1.039376</v>
      </c>
      <c r="I70" s="49"/>
      <c r="J70" s="49"/>
      <c r="K70" s="49"/>
      <c r="L70" s="47">
        <f t="shared" si="3"/>
        <v>0</v>
      </c>
      <c r="M70" s="49"/>
      <c r="N70" s="49"/>
      <c r="O70" s="56"/>
      <c r="P70" s="54"/>
      <c r="Q70" s="54"/>
      <c r="R70" s="54"/>
      <c r="S70" s="54"/>
      <c r="T70" s="54"/>
      <c r="U70" s="54"/>
      <c r="V70" s="54"/>
      <c r="W70" s="54"/>
      <c r="X70" s="54"/>
      <c r="Y70" s="54"/>
    </row>
    <row r="71" spans="1:25">
      <c r="A71" s="44" t="s">
        <v>141</v>
      </c>
      <c r="B71" s="44" t="s">
        <v>185</v>
      </c>
      <c r="C71" s="44" t="s">
        <v>160</v>
      </c>
      <c r="D71" s="45"/>
      <c r="E71" s="46" t="s">
        <v>161</v>
      </c>
      <c r="F71" s="38">
        <f t="shared" si="1"/>
        <v>16.936597</v>
      </c>
      <c r="G71" s="47">
        <f t="shared" si="2"/>
        <v>16.936597</v>
      </c>
      <c r="H71" s="48">
        <v>13.855153</v>
      </c>
      <c r="I71" s="50">
        <v>3.081444</v>
      </c>
      <c r="J71" s="49"/>
      <c r="K71" s="49"/>
      <c r="L71" s="47">
        <f t="shared" si="3"/>
        <v>0</v>
      </c>
      <c r="M71" s="49"/>
      <c r="N71" s="49"/>
      <c r="O71" s="56"/>
      <c r="P71" s="54"/>
      <c r="Q71" s="54"/>
      <c r="R71" s="54"/>
      <c r="S71" s="54"/>
      <c r="T71" s="54"/>
      <c r="U71" s="54"/>
      <c r="V71" s="54"/>
      <c r="W71" s="54"/>
      <c r="X71" s="54"/>
      <c r="Y71" s="54"/>
    </row>
    <row r="72" spans="1:25">
      <c r="A72" s="44" t="s">
        <v>148</v>
      </c>
      <c r="B72" s="44" t="s">
        <v>133</v>
      </c>
      <c r="C72" s="44" t="s">
        <v>131</v>
      </c>
      <c r="D72" s="45"/>
      <c r="E72" s="46" t="s">
        <v>168</v>
      </c>
      <c r="F72" s="38">
        <f t="shared" si="1"/>
        <v>1.013392</v>
      </c>
      <c r="G72" s="47">
        <f t="shared" si="2"/>
        <v>1.013392</v>
      </c>
      <c r="H72" s="48">
        <v>1.013392</v>
      </c>
      <c r="I72" s="49"/>
      <c r="J72" s="49"/>
      <c r="K72" s="49"/>
      <c r="L72" s="47">
        <f t="shared" si="3"/>
        <v>0</v>
      </c>
      <c r="M72" s="49"/>
      <c r="N72" s="49"/>
      <c r="O72" s="56"/>
      <c r="P72" s="54"/>
      <c r="Q72" s="54"/>
      <c r="R72" s="54"/>
      <c r="S72" s="54"/>
      <c r="T72" s="54"/>
      <c r="U72" s="54"/>
      <c r="V72" s="54"/>
      <c r="W72" s="54"/>
      <c r="X72" s="54"/>
      <c r="Y72" s="54"/>
    </row>
    <row r="73" spans="1:25">
      <c r="A73" s="44" t="s">
        <v>156</v>
      </c>
      <c r="B73" s="44" t="s">
        <v>131</v>
      </c>
      <c r="C73" s="44" t="s">
        <v>126</v>
      </c>
      <c r="D73" s="45"/>
      <c r="E73" s="46" t="s">
        <v>157</v>
      </c>
      <c r="F73" s="38">
        <f t="shared" ref="F73:F99" si="4">G73+L73</f>
        <v>1.559064</v>
      </c>
      <c r="G73" s="47">
        <f t="shared" ref="G73:G99" si="5">H73+I73+J73+K73</f>
        <v>1.559064</v>
      </c>
      <c r="H73" s="48">
        <v>1.559064</v>
      </c>
      <c r="I73" s="49"/>
      <c r="J73" s="49"/>
      <c r="K73" s="49"/>
      <c r="L73" s="47">
        <f t="shared" ref="L73:L99" si="6">M73+N73+O73+P73+Q73+R73+S73+T73+U73+V73</f>
        <v>0</v>
      </c>
      <c r="M73" s="49"/>
      <c r="N73" s="49"/>
      <c r="O73" s="56"/>
      <c r="P73" s="54"/>
      <c r="Q73" s="54"/>
      <c r="R73" s="54"/>
      <c r="S73" s="54"/>
      <c r="T73" s="54"/>
      <c r="U73" s="54"/>
      <c r="V73" s="54"/>
      <c r="W73" s="54"/>
      <c r="X73" s="54"/>
      <c r="Y73" s="54"/>
    </row>
    <row r="74" spans="1:25">
      <c r="A74" s="44"/>
      <c r="B74" s="44"/>
      <c r="C74" s="44"/>
      <c r="D74" s="45" t="s">
        <v>186</v>
      </c>
      <c r="E74" s="46" t="s">
        <v>187</v>
      </c>
      <c r="F74" s="38">
        <f t="shared" si="4"/>
        <v>87.135581</v>
      </c>
      <c r="G74" s="47">
        <f t="shared" si="5"/>
        <v>87.135581</v>
      </c>
      <c r="H74" s="48">
        <v>78.221506</v>
      </c>
      <c r="I74" s="50">
        <v>8.914075</v>
      </c>
      <c r="J74" s="49"/>
      <c r="K74" s="49"/>
      <c r="L74" s="47">
        <f t="shared" si="6"/>
        <v>0</v>
      </c>
      <c r="M74" s="49"/>
      <c r="N74" s="49"/>
      <c r="O74" s="56"/>
      <c r="P74" s="54"/>
      <c r="Q74" s="54"/>
      <c r="R74" s="54"/>
      <c r="S74" s="54"/>
      <c r="T74" s="54"/>
      <c r="U74" s="54"/>
      <c r="V74" s="54"/>
      <c r="W74" s="54"/>
      <c r="X74" s="54"/>
      <c r="Y74" s="54"/>
    </row>
    <row r="75" ht="24" spans="1:25">
      <c r="A75" s="44" t="s">
        <v>141</v>
      </c>
      <c r="B75" s="44" t="s">
        <v>142</v>
      </c>
      <c r="C75" s="44" t="s">
        <v>142</v>
      </c>
      <c r="D75" s="45"/>
      <c r="E75" s="46" t="s">
        <v>144</v>
      </c>
      <c r="F75" s="38">
        <f t="shared" si="4"/>
        <v>8.3942</v>
      </c>
      <c r="G75" s="47">
        <f t="shared" si="5"/>
        <v>8.3942</v>
      </c>
      <c r="H75" s="48">
        <v>8.3942</v>
      </c>
      <c r="I75" s="49"/>
      <c r="J75" s="49"/>
      <c r="K75" s="49"/>
      <c r="L75" s="47">
        <f t="shared" si="6"/>
        <v>0</v>
      </c>
      <c r="M75" s="49"/>
      <c r="N75" s="49"/>
      <c r="O75" s="56"/>
      <c r="P75" s="54"/>
      <c r="Q75" s="54"/>
      <c r="R75" s="54"/>
      <c r="S75" s="54"/>
      <c r="T75" s="54"/>
      <c r="U75" s="54"/>
      <c r="V75" s="54"/>
      <c r="W75" s="54"/>
      <c r="X75" s="54"/>
      <c r="Y75" s="54"/>
    </row>
    <row r="76" ht="24" spans="1:25">
      <c r="A76" s="44" t="s">
        <v>141</v>
      </c>
      <c r="B76" s="44" t="s">
        <v>142</v>
      </c>
      <c r="C76" s="44" t="s">
        <v>145</v>
      </c>
      <c r="D76" s="45"/>
      <c r="E76" s="46" t="s">
        <v>146</v>
      </c>
      <c r="F76" s="38">
        <f t="shared" si="4"/>
        <v>4.1971</v>
      </c>
      <c r="G76" s="47">
        <f t="shared" si="5"/>
        <v>4.1971</v>
      </c>
      <c r="H76" s="48">
        <v>4.1971</v>
      </c>
      <c r="I76" s="49"/>
      <c r="J76" s="49"/>
      <c r="K76" s="49"/>
      <c r="L76" s="47">
        <f t="shared" si="6"/>
        <v>0</v>
      </c>
      <c r="M76" s="49"/>
      <c r="N76" s="49"/>
      <c r="O76" s="56"/>
      <c r="P76" s="54"/>
      <c r="Q76" s="54"/>
      <c r="R76" s="54"/>
      <c r="S76" s="54"/>
      <c r="T76" s="54"/>
      <c r="U76" s="54"/>
      <c r="V76" s="54"/>
      <c r="W76" s="54"/>
      <c r="X76" s="54"/>
      <c r="Y76" s="54"/>
    </row>
    <row r="77" spans="1:25">
      <c r="A77" s="44" t="s">
        <v>148</v>
      </c>
      <c r="B77" s="44" t="s">
        <v>133</v>
      </c>
      <c r="C77" s="44" t="s">
        <v>131</v>
      </c>
      <c r="D77" s="45"/>
      <c r="E77" s="46" t="s">
        <v>168</v>
      </c>
      <c r="F77" s="38">
        <f t="shared" si="4"/>
        <v>4.092173</v>
      </c>
      <c r="G77" s="47">
        <f t="shared" si="5"/>
        <v>4.092173</v>
      </c>
      <c r="H77" s="48">
        <v>4.092173</v>
      </c>
      <c r="I77" s="49"/>
      <c r="J77" s="49"/>
      <c r="K77" s="49"/>
      <c r="L77" s="47">
        <f t="shared" si="6"/>
        <v>0</v>
      </c>
      <c r="M77" s="49"/>
      <c r="N77" s="49"/>
      <c r="O77" s="56"/>
      <c r="P77" s="54"/>
      <c r="Q77" s="54"/>
      <c r="R77" s="54"/>
      <c r="S77" s="54"/>
      <c r="T77" s="54"/>
      <c r="U77" s="54"/>
      <c r="V77" s="54"/>
      <c r="W77" s="54"/>
      <c r="X77" s="54"/>
      <c r="Y77" s="54"/>
    </row>
    <row r="78" spans="1:25">
      <c r="A78" s="44" t="s">
        <v>153</v>
      </c>
      <c r="B78" s="44" t="s">
        <v>126</v>
      </c>
      <c r="C78" s="44" t="s">
        <v>127</v>
      </c>
      <c r="D78" s="45"/>
      <c r="E78" s="46" t="s">
        <v>161</v>
      </c>
      <c r="F78" s="38">
        <f t="shared" si="4"/>
        <v>64.156458</v>
      </c>
      <c r="G78" s="47">
        <f t="shared" si="5"/>
        <v>64.156458</v>
      </c>
      <c r="H78" s="48">
        <v>55.242383</v>
      </c>
      <c r="I78" s="50">
        <v>8.914075</v>
      </c>
      <c r="J78" s="49"/>
      <c r="K78" s="49"/>
      <c r="L78" s="47">
        <f t="shared" si="6"/>
        <v>0</v>
      </c>
      <c r="M78" s="49"/>
      <c r="N78" s="49"/>
      <c r="O78" s="56"/>
      <c r="P78" s="54"/>
      <c r="Q78" s="54"/>
      <c r="R78" s="54"/>
      <c r="S78" s="54"/>
      <c r="T78" s="54"/>
      <c r="U78" s="54"/>
      <c r="V78" s="54"/>
      <c r="W78" s="54"/>
      <c r="X78" s="54"/>
      <c r="Y78" s="54"/>
    </row>
    <row r="79" spans="1:25">
      <c r="A79" s="44" t="s">
        <v>156</v>
      </c>
      <c r="B79" s="44" t="s">
        <v>131</v>
      </c>
      <c r="C79" s="44" t="s">
        <v>126</v>
      </c>
      <c r="D79" s="45"/>
      <c r="E79" s="46" t="s">
        <v>157</v>
      </c>
      <c r="F79" s="38">
        <f t="shared" si="4"/>
        <v>6.29565</v>
      </c>
      <c r="G79" s="47">
        <f t="shared" si="5"/>
        <v>6.29565</v>
      </c>
      <c r="H79" s="48">
        <v>6.29565</v>
      </c>
      <c r="I79" s="49"/>
      <c r="J79" s="49"/>
      <c r="K79" s="49"/>
      <c r="L79" s="47">
        <f t="shared" si="6"/>
        <v>0</v>
      </c>
      <c r="M79" s="49"/>
      <c r="N79" s="49"/>
      <c r="O79" s="56"/>
      <c r="P79" s="54"/>
      <c r="Q79" s="54"/>
      <c r="R79" s="54"/>
      <c r="S79" s="54"/>
      <c r="T79" s="54"/>
      <c r="U79" s="54"/>
      <c r="V79" s="54"/>
      <c r="W79" s="54"/>
      <c r="X79" s="54"/>
      <c r="Y79" s="54"/>
    </row>
    <row r="80" ht="24" spans="1:25">
      <c r="A80" s="44"/>
      <c r="B80" s="44"/>
      <c r="C80" s="44"/>
      <c r="D80" s="45" t="s">
        <v>188</v>
      </c>
      <c r="E80" s="46" t="s">
        <v>189</v>
      </c>
      <c r="F80" s="38">
        <f t="shared" si="4"/>
        <v>27.139185</v>
      </c>
      <c r="G80" s="47">
        <f t="shared" si="5"/>
        <v>27.139185</v>
      </c>
      <c r="H80" s="48">
        <v>22.238877</v>
      </c>
      <c r="I80" s="50">
        <v>3.145108</v>
      </c>
      <c r="J80" s="51">
        <v>1.7552</v>
      </c>
      <c r="K80" s="49"/>
      <c r="L80" s="47">
        <f t="shared" si="6"/>
        <v>0</v>
      </c>
      <c r="M80" s="49"/>
      <c r="N80" s="49"/>
      <c r="O80" s="56"/>
      <c r="P80" s="54"/>
      <c r="Q80" s="54"/>
      <c r="R80" s="54"/>
      <c r="S80" s="54"/>
      <c r="T80" s="54"/>
      <c r="U80" s="54"/>
      <c r="V80" s="54"/>
      <c r="W80" s="54"/>
      <c r="X80" s="54"/>
      <c r="Y80" s="54"/>
    </row>
    <row r="81" spans="1:25">
      <c r="A81" s="44" t="s">
        <v>141</v>
      </c>
      <c r="B81" s="44" t="s">
        <v>142</v>
      </c>
      <c r="C81" s="44" t="s">
        <v>131</v>
      </c>
      <c r="D81" s="45"/>
      <c r="E81" s="46" t="s">
        <v>167</v>
      </c>
      <c r="F81" s="38">
        <f t="shared" si="4"/>
        <v>0.825</v>
      </c>
      <c r="G81" s="47">
        <f t="shared" si="5"/>
        <v>0.825</v>
      </c>
      <c r="H81" s="49"/>
      <c r="I81" s="50">
        <v>0.025</v>
      </c>
      <c r="J81" s="51">
        <v>0.8</v>
      </c>
      <c r="K81" s="49"/>
      <c r="L81" s="47">
        <f t="shared" si="6"/>
        <v>0</v>
      </c>
      <c r="M81" s="49"/>
      <c r="N81" s="49"/>
      <c r="O81" s="56"/>
      <c r="P81" s="54"/>
      <c r="Q81" s="54"/>
      <c r="R81" s="54"/>
      <c r="S81" s="54"/>
      <c r="T81" s="54"/>
      <c r="U81" s="54"/>
      <c r="V81" s="54"/>
      <c r="W81" s="54"/>
      <c r="X81" s="54"/>
      <c r="Y81" s="54"/>
    </row>
    <row r="82" ht="24" spans="1:25">
      <c r="A82" s="44" t="s">
        <v>141</v>
      </c>
      <c r="B82" s="44" t="s">
        <v>142</v>
      </c>
      <c r="C82" s="44" t="s">
        <v>142</v>
      </c>
      <c r="D82" s="45"/>
      <c r="E82" s="46" t="s">
        <v>144</v>
      </c>
      <c r="F82" s="38">
        <f t="shared" si="4"/>
        <v>2.388064</v>
      </c>
      <c r="G82" s="47">
        <f t="shared" si="5"/>
        <v>2.388064</v>
      </c>
      <c r="H82" s="48">
        <v>2.388064</v>
      </c>
      <c r="I82" s="49"/>
      <c r="J82" s="49"/>
      <c r="K82" s="49"/>
      <c r="L82" s="47">
        <f t="shared" si="6"/>
        <v>0</v>
      </c>
      <c r="M82" s="49"/>
      <c r="N82" s="49"/>
      <c r="O82" s="56"/>
      <c r="P82" s="54"/>
      <c r="Q82" s="54"/>
      <c r="R82" s="54"/>
      <c r="S82" s="54"/>
      <c r="T82" s="54"/>
      <c r="U82" s="54"/>
      <c r="V82" s="54"/>
      <c r="W82" s="54"/>
      <c r="X82" s="54"/>
      <c r="Y82" s="54"/>
    </row>
    <row r="83" ht="24" spans="1:25">
      <c r="A83" s="44" t="s">
        <v>141</v>
      </c>
      <c r="B83" s="44" t="s">
        <v>142</v>
      </c>
      <c r="C83" s="44" t="s">
        <v>145</v>
      </c>
      <c r="D83" s="45"/>
      <c r="E83" s="46" t="s">
        <v>146</v>
      </c>
      <c r="F83" s="38">
        <f t="shared" si="4"/>
        <v>1.194032</v>
      </c>
      <c r="G83" s="47">
        <f t="shared" si="5"/>
        <v>1.194032</v>
      </c>
      <c r="H83" s="48">
        <v>1.194032</v>
      </c>
      <c r="I83" s="49"/>
      <c r="J83" s="49"/>
      <c r="K83" s="49"/>
      <c r="L83" s="47">
        <f t="shared" si="6"/>
        <v>0</v>
      </c>
      <c r="M83" s="49"/>
      <c r="N83" s="49"/>
      <c r="O83" s="56"/>
      <c r="P83" s="54"/>
      <c r="Q83" s="54"/>
      <c r="R83" s="54"/>
      <c r="S83" s="54"/>
      <c r="T83" s="54"/>
      <c r="U83" s="54"/>
      <c r="V83" s="54"/>
      <c r="W83" s="54"/>
      <c r="X83" s="54"/>
      <c r="Y83" s="54"/>
    </row>
    <row r="84" spans="1:25">
      <c r="A84" s="44" t="s">
        <v>141</v>
      </c>
      <c r="B84" s="44" t="s">
        <v>137</v>
      </c>
      <c r="C84" s="44" t="s">
        <v>137</v>
      </c>
      <c r="D84" s="45"/>
      <c r="E84" s="46" t="s">
        <v>147</v>
      </c>
      <c r="F84" s="38">
        <f t="shared" si="4"/>
        <v>0.9552</v>
      </c>
      <c r="G84" s="47">
        <f t="shared" si="5"/>
        <v>0.9552</v>
      </c>
      <c r="H84" s="49"/>
      <c r="I84" s="49"/>
      <c r="J84" s="51">
        <v>0.9552</v>
      </c>
      <c r="K84" s="49"/>
      <c r="L84" s="47">
        <f t="shared" si="6"/>
        <v>0</v>
      </c>
      <c r="M84" s="49"/>
      <c r="N84" s="49"/>
      <c r="O84" s="56"/>
      <c r="P84" s="54"/>
      <c r="Q84" s="54"/>
      <c r="R84" s="54"/>
      <c r="S84" s="54"/>
      <c r="T84" s="54"/>
      <c r="U84" s="54"/>
      <c r="V84" s="54"/>
      <c r="W84" s="54"/>
      <c r="X84" s="54"/>
      <c r="Y84" s="54"/>
    </row>
    <row r="85" spans="1:25">
      <c r="A85" s="44" t="s">
        <v>148</v>
      </c>
      <c r="B85" s="44" t="s">
        <v>133</v>
      </c>
      <c r="C85" s="44" t="s">
        <v>131</v>
      </c>
      <c r="D85" s="45"/>
      <c r="E85" s="46" t="s">
        <v>168</v>
      </c>
      <c r="F85" s="38">
        <f t="shared" si="4"/>
        <v>1.164181</v>
      </c>
      <c r="G85" s="47">
        <f t="shared" si="5"/>
        <v>1.164181</v>
      </c>
      <c r="H85" s="48">
        <v>1.164181</v>
      </c>
      <c r="I85" s="49"/>
      <c r="J85" s="49"/>
      <c r="K85" s="49"/>
      <c r="L85" s="47">
        <f t="shared" si="6"/>
        <v>0</v>
      </c>
      <c r="M85" s="49"/>
      <c r="N85" s="49"/>
      <c r="O85" s="56"/>
      <c r="P85" s="54"/>
      <c r="Q85" s="54"/>
      <c r="R85" s="54"/>
      <c r="S85" s="54"/>
      <c r="T85" s="54"/>
      <c r="U85" s="54"/>
      <c r="V85" s="54"/>
      <c r="W85" s="54"/>
      <c r="X85" s="54"/>
      <c r="Y85" s="54"/>
    </row>
    <row r="86" spans="1:25">
      <c r="A86" s="44" t="s">
        <v>153</v>
      </c>
      <c r="B86" s="44" t="s">
        <v>126</v>
      </c>
      <c r="C86" s="44" t="s">
        <v>127</v>
      </c>
      <c r="D86" s="45"/>
      <c r="E86" s="46" t="s">
        <v>161</v>
      </c>
      <c r="F86" s="38">
        <f t="shared" si="4"/>
        <v>18.82166</v>
      </c>
      <c r="G86" s="47">
        <f t="shared" si="5"/>
        <v>18.82166</v>
      </c>
      <c r="H86" s="48">
        <v>15.701552</v>
      </c>
      <c r="I86" s="50">
        <v>3.120108</v>
      </c>
      <c r="J86" s="49"/>
      <c r="K86" s="49"/>
      <c r="L86" s="47">
        <f t="shared" si="6"/>
        <v>0</v>
      </c>
      <c r="M86" s="49"/>
      <c r="N86" s="49"/>
      <c r="O86" s="56"/>
      <c r="P86" s="54"/>
      <c r="Q86" s="54"/>
      <c r="R86" s="54"/>
      <c r="S86" s="54"/>
      <c r="T86" s="54"/>
      <c r="U86" s="54"/>
      <c r="V86" s="54"/>
      <c r="W86" s="54"/>
      <c r="X86" s="54"/>
      <c r="Y86" s="54"/>
    </row>
    <row r="87" spans="1:25">
      <c r="A87" s="44" t="s">
        <v>156</v>
      </c>
      <c r="B87" s="44" t="s">
        <v>131</v>
      </c>
      <c r="C87" s="44" t="s">
        <v>126</v>
      </c>
      <c r="D87" s="45"/>
      <c r="E87" s="46" t="s">
        <v>157</v>
      </c>
      <c r="F87" s="38">
        <f t="shared" si="4"/>
        <v>1.791048</v>
      </c>
      <c r="G87" s="47">
        <f t="shared" si="5"/>
        <v>1.791048</v>
      </c>
      <c r="H87" s="48">
        <v>1.791048</v>
      </c>
      <c r="I87" s="49"/>
      <c r="J87" s="49"/>
      <c r="K87" s="49"/>
      <c r="L87" s="47">
        <f t="shared" si="6"/>
        <v>0</v>
      </c>
      <c r="M87" s="49"/>
      <c r="N87" s="49"/>
      <c r="O87" s="56"/>
      <c r="P87" s="54"/>
      <c r="Q87" s="54"/>
      <c r="R87" s="54"/>
      <c r="S87" s="54"/>
      <c r="T87" s="54"/>
      <c r="U87" s="54"/>
      <c r="V87" s="54"/>
      <c r="W87" s="54"/>
      <c r="X87" s="54"/>
      <c r="Y87" s="54"/>
    </row>
    <row r="88" spans="1:25">
      <c r="A88" s="44"/>
      <c r="B88" s="44"/>
      <c r="C88" s="44"/>
      <c r="D88" s="45" t="s">
        <v>190</v>
      </c>
      <c r="E88" s="46" t="s">
        <v>191</v>
      </c>
      <c r="F88" s="38">
        <f t="shared" si="4"/>
        <v>58.51917</v>
      </c>
      <c r="G88" s="47">
        <f t="shared" si="5"/>
        <v>58.51917</v>
      </c>
      <c r="H88" s="48">
        <v>52.471523</v>
      </c>
      <c r="I88" s="50">
        <v>6.047647</v>
      </c>
      <c r="J88" s="49"/>
      <c r="K88" s="49"/>
      <c r="L88" s="47">
        <f t="shared" si="6"/>
        <v>0</v>
      </c>
      <c r="M88" s="49"/>
      <c r="N88" s="49"/>
      <c r="O88" s="56"/>
      <c r="P88" s="54"/>
      <c r="Q88" s="54"/>
      <c r="R88" s="54"/>
      <c r="S88" s="54"/>
      <c r="T88" s="54"/>
      <c r="U88" s="54"/>
      <c r="V88" s="54"/>
      <c r="W88" s="54"/>
      <c r="X88" s="54"/>
      <c r="Y88" s="54"/>
    </row>
    <row r="89" ht="24" spans="1:25">
      <c r="A89" s="44" t="s">
        <v>141</v>
      </c>
      <c r="B89" s="44" t="s">
        <v>142</v>
      </c>
      <c r="C89" s="44" t="s">
        <v>142</v>
      </c>
      <c r="D89" s="45"/>
      <c r="E89" s="46" t="s">
        <v>144</v>
      </c>
      <c r="F89" s="38">
        <f t="shared" si="4"/>
        <v>5.635576</v>
      </c>
      <c r="G89" s="47">
        <f t="shared" si="5"/>
        <v>5.635576</v>
      </c>
      <c r="H89" s="48">
        <v>5.635576</v>
      </c>
      <c r="I89" s="49"/>
      <c r="J89" s="49"/>
      <c r="K89" s="49"/>
      <c r="L89" s="47">
        <f t="shared" si="6"/>
        <v>0</v>
      </c>
      <c r="M89" s="49"/>
      <c r="N89" s="49"/>
      <c r="O89" s="56"/>
      <c r="P89" s="54"/>
      <c r="Q89" s="54"/>
      <c r="R89" s="54"/>
      <c r="S89" s="54"/>
      <c r="T89" s="54"/>
      <c r="U89" s="54"/>
      <c r="V89" s="54"/>
      <c r="W89" s="54"/>
      <c r="X89" s="54"/>
      <c r="Y89" s="54"/>
    </row>
    <row r="90" ht="24" spans="1:25">
      <c r="A90" s="44" t="s">
        <v>141</v>
      </c>
      <c r="B90" s="44" t="s">
        <v>142</v>
      </c>
      <c r="C90" s="44" t="s">
        <v>145</v>
      </c>
      <c r="D90" s="45"/>
      <c r="E90" s="46" t="s">
        <v>146</v>
      </c>
      <c r="F90" s="38">
        <f t="shared" si="4"/>
        <v>2.817788</v>
      </c>
      <c r="G90" s="47">
        <f t="shared" si="5"/>
        <v>2.817788</v>
      </c>
      <c r="H90" s="48">
        <v>2.817788</v>
      </c>
      <c r="I90" s="49"/>
      <c r="J90" s="49"/>
      <c r="K90" s="49"/>
      <c r="L90" s="47">
        <f t="shared" si="6"/>
        <v>0</v>
      </c>
      <c r="M90" s="49"/>
      <c r="N90" s="49"/>
      <c r="O90" s="56"/>
      <c r="P90" s="54"/>
      <c r="Q90" s="54"/>
      <c r="R90" s="54"/>
      <c r="S90" s="54"/>
      <c r="T90" s="54"/>
      <c r="U90" s="54"/>
      <c r="V90" s="54"/>
      <c r="W90" s="54"/>
      <c r="X90" s="54"/>
      <c r="Y90" s="54"/>
    </row>
    <row r="91" spans="1:25">
      <c r="A91" s="44" t="s">
        <v>148</v>
      </c>
      <c r="B91" s="44" t="s">
        <v>133</v>
      </c>
      <c r="C91" s="44" t="s">
        <v>131</v>
      </c>
      <c r="D91" s="45"/>
      <c r="E91" s="46" t="s">
        <v>168</v>
      </c>
      <c r="F91" s="38">
        <f t="shared" si="4"/>
        <v>2.747343</v>
      </c>
      <c r="G91" s="47">
        <f t="shared" si="5"/>
        <v>2.747343</v>
      </c>
      <c r="H91" s="48">
        <v>2.747343</v>
      </c>
      <c r="I91" s="49"/>
      <c r="J91" s="49"/>
      <c r="K91" s="49"/>
      <c r="L91" s="47">
        <f t="shared" si="6"/>
        <v>0</v>
      </c>
      <c r="M91" s="49"/>
      <c r="N91" s="49"/>
      <c r="O91" s="56"/>
      <c r="P91" s="54"/>
      <c r="Q91" s="54"/>
      <c r="R91" s="54"/>
      <c r="S91" s="54"/>
      <c r="T91" s="54"/>
      <c r="U91" s="54"/>
      <c r="V91" s="54"/>
      <c r="W91" s="54"/>
      <c r="X91" s="54"/>
      <c r="Y91" s="54"/>
    </row>
    <row r="92" spans="1:25">
      <c r="A92" s="44" t="s">
        <v>153</v>
      </c>
      <c r="B92" s="44" t="s">
        <v>126</v>
      </c>
      <c r="C92" s="44" t="s">
        <v>127</v>
      </c>
      <c r="D92" s="45"/>
      <c r="E92" s="46" t="s">
        <v>161</v>
      </c>
      <c r="F92" s="38">
        <f t="shared" si="4"/>
        <v>43.091781</v>
      </c>
      <c r="G92" s="47">
        <f t="shared" si="5"/>
        <v>43.091781</v>
      </c>
      <c r="H92" s="48">
        <v>37.044134</v>
      </c>
      <c r="I92" s="50">
        <v>6.047647</v>
      </c>
      <c r="J92" s="49"/>
      <c r="K92" s="49"/>
      <c r="L92" s="47">
        <f t="shared" si="6"/>
        <v>0</v>
      </c>
      <c r="M92" s="49"/>
      <c r="N92" s="49"/>
      <c r="O92" s="56"/>
      <c r="P92" s="54"/>
      <c r="Q92" s="54"/>
      <c r="R92" s="54"/>
      <c r="S92" s="54"/>
      <c r="T92" s="54"/>
      <c r="U92" s="54"/>
      <c r="V92" s="54"/>
      <c r="W92" s="54"/>
      <c r="X92" s="54"/>
      <c r="Y92" s="54"/>
    </row>
    <row r="93" spans="1:25">
      <c r="A93" s="44" t="s">
        <v>156</v>
      </c>
      <c r="B93" s="44" t="s">
        <v>131</v>
      </c>
      <c r="C93" s="44" t="s">
        <v>126</v>
      </c>
      <c r="D93" s="45"/>
      <c r="E93" s="46" t="s">
        <v>157</v>
      </c>
      <c r="F93" s="38">
        <f t="shared" si="4"/>
        <v>4.226682</v>
      </c>
      <c r="G93" s="47">
        <f t="shared" si="5"/>
        <v>4.226682</v>
      </c>
      <c r="H93" s="48">
        <v>4.226682</v>
      </c>
      <c r="I93" s="49"/>
      <c r="J93" s="49"/>
      <c r="K93" s="49"/>
      <c r="L93" s="47">
        <f t="shared" si="6"/>
        <v>0</v>
      </c>
      <c r="M93" s="49"/>
      <c r="N93" s="49"/>
      <c r="O93" s="56"/>
      <c r="P93" s="54"/>
      <c r="Q93" s="54"/>
      <c r="R93" s="54"/>
      <c r="S93" s="54"/>
      <c r="T93" s="54"/>
      <c r="U93" s="54"/>
      <c r="V93" s="54"/>
      <c r="W93" s="54"/>
      <c r="X93" s="54"/>
      <c r="Y93" s="54"/>
    </row>
    <row r="94" spans="1:25">
      <c r="A94" s="44"/>
      <c r="B94" s="44"/>
      <c r="C94" s="44"/>
      <c r="D94" s="45" t="s">
        <v>192</v>
      </c>
      <c r="E94" s="46" t="s">
        <v>193</v>
      </c>
      <c r="F94" s="38">
        <f t="shared" si="4"/>
        <v>22.643458</v>
      </c>
      <c r="G94" s="47">
        <f t="shared" si="5"/>
        <v>22.643458</v>
      </c>
      <c r="H94" s="48">
        <v>19.557071</v>
      </c>
      <c r="I94" s="50">
        <v>3.086387</v>
      </c>
      <c r="J94" s="49"/>
      <c r="K94" s="49"/>
      <c r="L94" s="47">
        <f t="shared" si="6"/>
        <v>0</v>
      </c>
      <c r="M94" s="49"/>
      <c r="N94" s="49"/>
      <c r="O94" s="56"/>
      <c r="P94" s="54"/>
      <c r="Q94" s="54"/>
      <c r="R94" s="54"/>
      <c r="S94" s="54"/>
      <c r="T94" s="54"/>
      <c r="U94" s="54"/>
      <c r="V94" s="54"/>
      <c r="W94" s="54"/>
      <c r="X94" s="54"/>
      <c r="Y94" s="54"/>
    </row>
    <row r="95" ht="24" spans="1:25">
      <c r="A95" s="44" t="s">
        <v>141</v>
      </c>
      <c r="B95" s="44" t="s">
        <v>142</v>
      </c>
      <c r="C95" s="44" t="s">
        <v>142</v>
      </c>
      <c r="D95" s="45"/>
      <c r="E95" s="46" t="s">
        <v>144</v>
      </c>
      <c r="F95" s="38">
        <f t="shared" si="4"/>
        <v>2.118296</v>
      </c>
      <c r="G95" s="47">
        <f t="shared" si="5"/>
        <v>2.118296</v>
      </c>
      <c r="H95" s="48">
        <v>2.118296</v>
      </c>
      <c r="I95" s="49"/>
      <c r="J95" s="49"/>
      <c r="K95" s="49"/>
      <c r="L95" s="47">
        <f t="shared" si="6"/>
        <v>0</v>
      </c>
      <c r="M95" s="49"/>
      <c r="N95" s="49"/>
      <c r="O95" s="56"/>
      <c r="P95" s="54"/>
      <c r="Q95" s="54"/>
      <c r="R95" s="54"/>
      <c r="S95" s="54"/>
      <c r="T95" s="54"/>
      <c r="U95" s="54"/>
      <c r="V95" s="54"/>
      <c r="W95" s="54"/>
      <c r="X95" s="54"/>
      <c r="Y95" s="54"/>
    </row>
    <row r="96" ht="24" spans="1:25">
      <c r="A96" s="44" t="s">
        <v>141</v>
      </c>
      <c r="B96" s="44" t="s">
        <v>142</v>
      </c>
      <c r="C96" s="44" t="s">
        <v>145</v>
      </c>
      <c r="D96" s="45"/>
      <c r="E96" s="46" t="s">
        <v>146</v>
      </c>
      <c r="F96" s="38">
        <f t="shared" si="4"/>
        <v>1.059148</v>
      </c>
      <c r="G96" s="47">
        <f t="shared" si="5"/>
        <v>1.059148</v>
      </c>
      <c r="H96" s="48">
        <v>1.059148</v>
      </c>
      <c r="I96" s="49"/>
      <c r="J96" s="49"/>
      <c r="K96" s="49"/>
      <c r="L96" s="47">
        <f t="shared" si="6"/>
        <v>0</v>
      </c>
      <c r="M96" s="49"/>
      <c r="N96" s="49"/>
      <c r="O96" s="56"/>
      <c r="P96" s="54"/>
      <c r="Q96" s="54"/>
      <c r="R96" s="54"/>
      <c r="S96" s="54"/>
      <c r="T96" s="54"/>
      <c r="U96" s="54"/>
      <c r="V96" s="54"/>
      <c r="W96" s="54"/>
      <c r="X96" s="54"/>
      <c r="Y96" s="54"/>
    </row>
    <row r="97" spans="1:25">
      <c r="A97" s="44" t="s">
        <v>148</v>
      </c>
      <c r="B97" s="44" t="s">
        <v>133</v>
      </c>
      <c r="C97" s="44" t="s">
        <v>131</v>
      </c>
      <c r="D97" s="45"/>
      <c r="E97" s="46" t="s">
        <v>168</v>
      </c>
      <c r="F97" s="38">
        <f t="shared" si="4"/>
        <v>1.032669</v>
      </c>
      <c r="G97" s="47">
        <f t="shared" si="5"/>
        <v>1.032669</v>
      </c>
      <c r="H97" s="48">
        <v>1.032669</v>
      </c>
      <c r="I97" s="49"/>
      <c r="J97" s="49"/>
      <c r="K97" s="49"/>
      <c r="L97" s="47">
        <f t="shared" si="6"/>
        <v>0</v>
      </c>
      <c r="M97" s="49"/>
      <c r="N97" s="49"/>
      <c r="O97" s="56"/>
      <c r="P97" s="54"/>
      <c r="Q97" s="54"/>
      <c r="R97" s="54"/>
      <c r="S97" s="54"/>
      <c r="T97" s="54"/>
      <c r="U97" s="54"/>
      <c r="V97" s="54"/>
      <c r="W97" s="54"/>
      <c r="X97" s="54"/>
      <c r="Y97" s="54"/>
    </row>
    <row r="98" spans="1:25">
      <c r="A98" s="57" t="s">
        <v>153</v>
      </c>
      <c r="B98" s="57" t="s">
        <v>142</v>
      </c>
      <c r="C98" s="57" t="s">
        <v>160</v>
      </c>
      <c r="D98" s="58"/>
      <c r="E98" s="59" t="s">
        <v>161</v>
      </c>
      <c r="F98" s="38">
        <f t="shared" si="4"/>
        <v>16.844623</v>
      </c>
      <c r="G98" s="47">
        <f t="shared" si="5"/>
        <v>16.844623</v>
      </c>
      <c r="H98" s="48">
        <v>13.758236</v>
      </c>
      <c r="I98" s="50">
        <v>3.086387</v>
      </c>
      <c r="J98" s="49"/>
      <c r="K98" s="49"/>
      <c r="L98" s="47">
        <f t="shared" si="6"/>
        <v>0</v>
      </c>
      <c r="M98" s="49"/>
      <c r="N98" s="49"/>
      <c r="O98" s="56"/>
      <c r="P98" s="54"/>
      <c r="Q98" s="54"/>
      <c r="R98" s="54"/>
      <c r="S98" s="54"/>
      <c r="T98" s="54"/>
      <c r="U98" s="54"/>
      <c r="V98" s="54"/>
      <c r="W98" s="54"/>
      <c r="X98" s="54"/>
      <c r="Y98" s="54"/>
    </row>
    <row r="99" spans="1:25">
      <c r="A99" s="60" t="s">
        <v>156</v>
      </c>
      <c r="B99" s="60" t="s">
        <v>131</v>
      </c>
      <c r="C99" s="60" t="s">
        <v>126</v>
      </c>
      <c r="D99" s="61"/>
      <c r="E99" s="62" t="s">
        <v>157</v>
      </c>
      <c r="F99" s="38">
        <f t="shared" si="4"/>
        <v>1.588722</v>
      </c>
      <c r="G99" s="47">
        <f t="shared" si="5"/>
        <v>1.588722</v>
      </c>
      <c r="H99" s="48">
        <v>1.588722</v>
      </c>
      <c r="I99" s="49"/>
      <c r="J99" s="49"/>
      <c r="K99" s="49"/>
      <c r="L99" s="47">
        <f t="shared" si="6"/>
        <v>0</v>
      </c>
      <c r="M99" s="49"/>
      <c r="N99" s="49"/>
      <c r="O99" s="56"/>
      <c r="P99" s="54"/>
      <c r="Q99" s="54"/>
      <c r="R99" s="54"/>
      <c r="S99" s="54"/>
      <c r="T99" s="54"/>
      <c r="U99" s="54"/>
      <c r="V99" s="54"/>
      <c r="W99" s="54"/>
      <c r="X99" s="54"/>
      <c r="Y99" s="54"/>
    </row>
  </sheetData>
  <mergeCells count="10">
    <mergeCell ref="X1:Y1"/>
    <mergeCell ref="A2:Y2"/>
    <mergeCell ref="W3:Y3"/>
    <mergeCell ref="A4:C4"/>
    <mergeCell ref="G4:K4"/>
    <mergeCell ref="L4:V4"/>
    <mergeCell ref="W4:Y4"/>
    <mergeCell ref="D4:D5"/>
    <mergeCell ref="E4:E5"/>
    <mergeCell ref="F4:F5"/>
  </mergeCells>
  <pageMargins left="0.393700787401575" right="0.196850393700787" top="0.275590551181102" bottom="0.275590551181102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1"/>
  <sheetViews>
    <sheetView workbookViewId="0">
      <selection activeCell="J20" sqref="J20"/>
    </sheetView>
  </sheetViews>
  <sheetFormatPr defaultColWidth="10" defaultRowHeight="13.5"/>
  <cols>
    <col min="1" max="1" width="13" style="12" customWidth="1"/>
    <col min="2" max="2" width="33.375" style="12" customWidth="1"/>
    <col min="3" max="5" width="25.625" style="12" customWidth="1"/>
    <col min="6" max="10" width="9.75" style="12" customWidth="1"/>
    <col min="11" max="16384" width="10" style="12"/>
  </cols>
  <sheetData>
    <row r="1" ht="14.25" customHeight="1" spans="1:9">
      <c r="A1" s="2"/>
      <c r="B1" s="2"/>
      <c r="C1" s="2"/>
      <c r="D1" s="2"/>
      <c r="E1" s="11" t="s">
        <v>265</v>
      </c>
      <c r="F1" s="2"/>
      <c r="G1" s="2"/>
      <c r="H1" s="2"/>
      <c r="I1" s="2"/>
    </row>
    <row r="2" ht="22.5" customHeight="1" spans="1:5">
      <c r="A2" s="3" t="s">
        <v>266</v>
      </c>
      <c r="B2" s="3"/>
      <c r="C2" s="3"/>
      <c r="D2" s="3"/>
      <c r="E2" s="3"/>
    </row>
    <row r="3" ht="14.25" customHeight="1" spans="1:9">
      <c r="A3" s="2"/>
      <c r="B3" s="2"/>
      <c r="C3" s="2"/>
      <c r="D3" s="2"/>
      <c r="E3" s="11" t="s">
        <v>4</v>
      </c>
      <c r="F3" s="2"/>
      <c r="G3" s="2"/>
      <c r="H3" s="2"/>
      <c r="I3" s="2"/>
    </row>
    <row r="4" ht="14.25" customHeight="1" spans="1:7">
      <c r="A4" s="4" t="s">
        <v>267</v>
      </c>
      <c r="B4" s="4" t="s">
        <v>268</v>
      </c>
      <c r="C4" s="4" t="s">
        <v>198</v>
      </c>
      <c r="D4" s="4"/>
      <c r="E4" s="4"/>
      <c r="F4" s="2"/>
      <c r="G4" s="2"/>
    </row>
    <row r="5" ht="9.75" customHeight="1" spans="1:9">
      <c r="A5" s="4"/>
      <c r="B5" s="4"/>
      <c r="C5" s="4" t="s">
        <v>103</v>
      </c>
      <c r="D5" s="4" t="s">
        <v>269</v>
      </c>
      <c r="E5" s="4" t="s">
        <v>270</v>
      </c>
      <c r="F5" s="2"/>
      <c r="G5" s="2"/>
      <c r="H5" s="2"/>
      <c r="I5" s="2"/>
    </row>
    <row r="6" ht="6" customHeight="1" spans="1:5">
      <c r="A6" s="4"/>
      <c r="B6" s="4"/>
      <c r="C6" s="4"/>
      <c r="D6" s="4"/>
      <c r="E6" s="4"/>
    </row>
    <row r="7" ht="14.25" customHeight="1" spans="1:5">
      <c r="A7" s="4" t="s">
        <v>119</v>
      </c>
      <c r="B7" s="4" t="s">
        <v>119</v>
      </c>
      <c r="C7" s="4">
        <v>1</v>
      </c>
      <c r="D7" s="4">
        <v>2</v>
      </c>
      <c r="E7" s="4">
        <v>3</v>
      </c>
    </row>
    <row r="8" ht="14.25" customHeight="1" spans="1:5">
      <c r="A8" s="30"/>
      <c r="B8" s="30" t="s">
        <v>100</v>
      </c>
      <c r="C8" s="31">
        <f>C9</f>
        <v>1241.286554</v>
      </c>
      <c r="D8" s="31">
        <f>D9</f>
        <v>1080.700959</v>
      </c>
      <c r="E8" s="31">
        <f>E9</f>
        <v>160.585595</v>
      </c>
    </row>
    <row r="9" ht="14.25" customHeight="1" spans="1:5">
      <c r="A9" s="4"/>
      <c r="B9" s="32" t="s">
        <v>122</v>
      </c>
      <c r="C9" s="33">
        <f>C10+C21+C37</f>
        <v>1241.286554</v>
      </c>
      <c r="D9" s="33">
        <f>D10+D21+D37</f>
        <v>1080.700959</v>
      </c>
      <c r="E9" s="34">
        <f>E10+E21+E37</f>
        <v>160.585595</v>
      </c>
    </row>
    <row r="10" ht="14.25" customHeight="1" spans="1:5">
      <c r="A10" s="35">
        <v>301</v>
      </c>
      <c r="B10" s="36" t="s">
        <v>201</v>
      </c>
      <c r="C10" s="34">
        <v>983.305647</v>
      </c>
      <c r="D10" s="34">
        <v>983.305647</v>
      </c>
      <c r="E10" s="34">
        <v>0</v>
      </c>
    </row>
    <row r="11" ht="14.25" customHeight="1" spans="1:5">
      <c r="A11" s="8">
        <v>30101</v>
      </c>
      <c r="B11" s="37" t="s">
        <v>271</v>
      </c>
      <c r="C11" s="38">
        <v>275.2368</v>
      </c>
      <c r="D11" s="38">
        <v>275.2368</v>
      </c>
      <c r="E11" s="38">
        <v>0</v>
      </c>
    </row>
    <row r="12" ht="14.25" customHeight="1" spans="1:5">
      <c r="A12" s="8">
        <v>30102</v>
      </c>
      <c r="B12" s="37" t="s">
        <v>272</v>
      </c>
      <c r="C12" s="38">
        <v>154.1064</v>
      </c>
      <c r="D12" s="38">
        <v>154.1064</v>
      </c>
      <c r="E12" s="38">
        <v>0</v>
      </c>
    </row>
    <row r="13" ht="14.25" customHeight="1" spans="1:5">
      <c r="A13" s="8">
        <v>30103</v>
      </c>
      <c r="B13" s="37" t="s">
        <v>273</v>
      </c>
      <c r="C13" s="38">
        <v>79.0217</v>
      </c>
      <c r="D13" s="38">
        <v>79.0217</v>
      </c>
      <c r="E13" s="38">
        <v>0</v>
      </c>
    </row>
    <row r="14" ht="14.25" customHeight="1" spans="1:5">
      <c r="A14" s="8">
        <v>30107</v>
      </c>
      <c r="B14" s="37" t="s">
        <v>274</v>
      </c>
      <c r="C14" s="38">
        <v>171.9012</v>
      </c>
      <c r="D14" s="38">
        <v>171.9012</v>
      </c>
      <c r="E14" s="38">
        <v>0</v>
      </c>
    </row>
    <row r="15" ht="14.25" customHeight="1" spans="1:5">
      <c r="A15" s="8">
        <v>30108</v>
      </c>
      <c r="B15" s="37" t="s">
        <v>275</v>
      </c>
      <c r="C15" s="38">
        <v>103.407958</v>
      </c>
      <c r="D15" s="38">
        <v>103.407958</v>
      </c>
      <c r="E15" s="38">
        <v>0</v>
      </c>
    </row>
    <row r="16" ht="14.25" customHeight="1" spans="1:5">
      <c r="A16" s="8">
        <v>30109</v>
      </c>
      <c r="B16" s="37" t="s">
        <v>276</v>
      </c>
      <c r="C16" s="38">
        <v>51.703979</v>
      </c>
      <c r="D16" s="38">
        <v>51.703979</v>
      </c>
      <c r="E16" s="38">
        <v>0</v>
      </c>
    </row>
    <row r="17" ht="14.25" customHeight="1" spans="1:5">
      <c r="A17" s="8">
        <v>30110</v>
      </c>
      <c r="B17" s="37" t="s">
        <v>277</v>
      </c>
      <c r="C17" s="38">
        <v>50.411379</v>
      </c>
      <c r="D17" s="38">
        <v>50.411379</v>
      </c>
      <c r="E17" s="38">
        <v>0</v>
      </c>
    </row>
    <row r="18" ht="14.25" customHeight="1" spans="1:5">
      <c r="A18" s="8">
        <v>30111</v>
      </c>
      <c r="B18" s="37" t="s">
        <v>278</v>
      </c>
      <c r="C18" s="38">
        <v>16.992821</v>
      </c>
      <c r="D18" s="38">
        <v>16.992821</v>
      </c>
      <c r="E18" s="38">
        <v>0</v>
      </c>
    </row>
    <row r="19" ht="14.25" customHeight="1" spans="1:5">
      <c r="A19" s="8">
        <v>30112</v>
      </c>
      <c r="B19" s="37" t="s">
        <v>279</v>
      </c>
      <c r="C19" s="38">
        <v>2.967442</v>
      </c>
      <c r="D19" s="38">
        <v>2.967442</v>
      </c>
      <c r="E19" s="38">
        <v>0</v>
      </c>
    </row>
    <row r="20" ht="14.25" customHeight="1" spans="1:5">
      <c r="A20" s="8">
        <v>30113</v>
      </c>
      <c r="B20" s="37" t="s">
        <v>157</v>
      </c>
      <c r="C20" s="38">
        <v>77.555968</v>
      </c>
      <c r="D20" s="38">
        <v>77.555968</v>
      </c>
      <c r="E20" s="38">
        <v>0</v>
      </c>
    </row>
    <row r="21" ht="14.25" customHeight="1" spans="1:5">
      <c r="A21" s="35">
        <v>302</v>
      </c>
      <c r="B21" s="36" t="s">
        <v>202</v>
      </c>
      <c r="C21" s="34">
        <v>160.585595</v>
      </c>
      <c r="D21" s="34">
        <v>0</v>
      </c>
      <c r="E21" s="34">
        <v>160.585595</v>
      </c>
    </row>
    <row r="22" ht="14.25" customHeight="1" spans="1:5">
      <c r="A22" s="8">
        <v>30201</v>
      </c>
      <c r="B22" s="37" t="s">
        <v>280</v>
      </c>
      <c r="C22" s="38">
        <v>10.2</v>
      </c>
      <c r="D22" s="38">
        <v>0</v>
      </c>
      <c r="E22" s="38">
        <v>10.2</v>
      </c>
    </row>
    <row r="23" ht="14.25" customHeight="1" spans="1:5">
      <c r="A23" s="8">
        <v>30202</v>
      </c>
      <c r="B23" s="37" t="s">
        <v>281</v>
      </c>
      <c r="C23" s="38">
        <v>2.55</v>
      </c>
      <c r="D23" s="38">
        <v>0</v>
      </c>
      <c r="E23" s="38">
        <v>2.55</v>
      </c>
    </row>
    <row r="24" ht="14.25" customHeight="1" spans="1:5">
      <c r="A24" s="8">
        <v>30205</v>
      </c>
      <c r="B24" s="37" t="s">
        <v>282</v>
      </c>
      <c r="C24" s="38">
        <v>1.7</v>
      </c>
      <c r="D24" s="38">
        <v>0</v>
      </c>
      <c r="E24" s="38">
        <v>1.7</v>
      </c>
    </row>
    <row r="25" ht="14.25" customHeight="1" spans="1:5">
      <c r="A25" s="8">
        <v>30206</v>
      </c>
      <c r="B25" s="37" t="s">
        <v>283</v>
      </c>
      <c r="C25" s="38">
        <v>6.8</v>
      </c>
      <c r="D25" s="38">
        <v>0</v>
      </c>
      <c r="E25" s="38">
        <v>6.8</v>
      </c>
    </row>
    <row r="26" ht="14.25" customHeight="1" spans="1:5">
      <c r="A26" s="8">
        <v>30207</v>
      </c>
      <c r="B26" s="37" t="s">
        <v>284</v>
      </c>
      <c r="C26" s="38">
        <v>9.164</v>
      </c>
      <c r="D26" s="38">
        <v>0</v>
      </c>
      <c r="E26" s="38">
        <v>9.164</v>
      </c>
    </row>
    <row r="27" ht="14.25" customHeight="1" spans="1:5">
      <c r="A27" s="8">
        <v>30211</v>
      </c>
      <c r="B27" s="37" t="s">
        <v>285</v>
      </c>
      <c r="C27" s="38">
        <v>28.05</v>
      </c>
      <c r="D27" s="38">
        <v>0</v>
      </c>
      <c r="E27" s="38">
        <v>28.05</v>
      </c>
    </row>
    <row r="28" ht="14.25" customHeight="1" spans="1:5">
      <c r="A28" s="8">
        <v>30213</v>
      </c>
      <c r="B28" s="37" t="s">
        <v>286</v>
      </c>
      <c r="C28" s="38">
        <v>3.4</v>
      </c>
      <c r="D28" s="38">
        <v>0</v>
      </c>
      <c r="E28" s="38">
        <v>3.4</v>
      </c>
    </row>
    <row r="29" ht="14.25" customHeight="1" spans="1:5">
      <c r="A29" s="8">
        <v>30215</v>
      </c>
      <c r="B29" s="37" t="s">
        <v>287</v>
      </c>
      <c r="C29" s="38">
        <v>3.4</v>
      </c>
      <c r="D29" s="38">
        <v>0</v>
      </c>
      <c r="E29" s="38">
        <v>3.4</v>
      </c>
    </row>
    <row r="30" ht="14.25" customHeight="1" spans="1:5">
      <c r="A30" s="8">
        <v>30216</v>
      </c>
      <c r="B30" s="37" t="s">
        <v>288</v>
      </c>
      <c r="C30" s="38">
        <v>5.1</v>
      </c>
      <c r="D30" s="38">
        <v>0</v>
      </c>
      <c r="E30" s="38">
        <v>5.1</v>
      </c>
    </row>
    <row r="31" ht="14.25" customHeight="1" spans="1:5">
      <c r="A31" s="8">
        <v>30217</v>
      </c>
      <c r="B31" s="37" t="s">
        <v>289</v>
      </c>
      <c r="C31" s="38">
        <v>0.765</v>
      </c>
      <c r="D31" s="38">
        <v>0</v>
      </c>
      <c r="E31" s="38">
        <v>0.765</v>
      </c>
    </row>
    <row r="32" ht="14.25" customHeight="1" spans="1:5">
      <c r="A32" s="8">
        <v>30228</v>
      </c>
      <c r="B32" s="37" t="s">
        <v>290</v>
      </c>
      <c r="C32" s="38">
        <v>13.811595</v>
      </c>
      <c r="D32" s="38">
        <v>0</v>
      </c>
      <c r="E32" s="38">
        <v>13.811595</v>
      </c>
    </row>
    <row r="33" ht="14.25" customHeight="1" spans="1:5">
      <c r="A33" s="8">
        <v>30229</v>
      </c>
      <c r="B33" s="37" t="s">
        <v>291</v>
      </c>
      <c r="C33" s="38">
        <v>4.25</v>
      </c>
      <c r="D33" s="38">
        <v>0</v>
      </c>
      <c r="E33" s="38">
        <v>4.25</v>
      </c>
    </row>
    <row r="34" ht="14.25" customHeight="1" spans="1:5">
      <c r="A34" s="8">
        <v>30231</v>
      </c>
      <c r="B34" s="37" t="s">
        <v>292</v>
      </c>
      <c r="C34" s="38">
        <v>7.2</v>
      </c>
      <c r="D34" s="38">
        <v>0</v>
      </c>
      <c r="E34" s="38">
        <v>7.2</v>
      </c>
    </row>
    <row r="35" ht="14.25" customHeight="1" spans="1:5">
      <c r="A35" s="8">
        <v>30239</v>
      </c>
      <c r="B35" s="37" t="s">
        <v>293</v>
      </c>
      <c r="C35" s="38">
        <v>28.62</v>
      </c>
      <c r="D35" s="38">
        <v>0</v>
      </c>
      <c r="E35" s="38">
        <v>28.62</v>
      </c>
    </row>
    <row r="36" ht="14.25" customHeight="1" spans="1:5">
      <c r="A36" s="8">
        <v>30299</v>
      </c>
      <c r="B36" s="37" t="s">
        <v>294</v>
      </c>
      <c r="C36" s="38">
        <v>35.575</v>
      </c>
      <c r="D36" s="38">
        <v>0</v>
      </c>
      <c r="E36" s="38">
        <v>35.575</v>
      </c>
    </row>
    <row r="37" ht="14.25" customHeight="1" spans="1:5">
      <c r="A37" s="35">
        <v>303</v>
      </c>
      <c r="B37" s="36" t="s">
        <v>203</v>
      </c>
      <c r="C37" s="34">
        <v>97.395312</v>
      </c>
      <c r="D37" s="34">
        <v>97.395312</v>
      </c>
      <c r="E37" s="34">
        <v>0</v>
      </c>
    </row>
    <row r="38" ht="14.25" customHeight="1" spans="1:5">
      <c r="A38" s="39">
        <v>30302</v>
      </c>
      <c r="B38" s="37" t="s">
        <v>295</v>
      </c>
      <c r="C38" s="38">
        <v>11.48844</v>
      </c>
      <c r="D38" s="38">
        <v>11.48844</v>
      </c>
      <c r="E38" s="38">
        <v>0</v>
      </c>
    </row>
    <row r="39" ht="14.25" customHeight="1" spans="1:5">
      <c r="A39" s="39">
        <v>30305</v>
      </c>
      <c r="B39" s="40" t="s">
        <v>296</v>
      </c>
      <c r="C39" s="38">
        <v>3.9864</v>
      </c>
      <c r="D39" s="38">
        <v>3.9864</v>
      </c>
      <c r="E39" s="38">
        <v>0</v>
      </c>
    </row>
    <row r="40" ht="14.25" customHeight="1" spans="1:5">
      <c r="A40" s="39">
        <v>30307</v>
      </c>
      <c r="B40" s="40" t="s">
        <v>297</v>
      </c>
      <c r="C40" s="38">
        <v>1.693272</v>
      </c>
      <c r="D40" s="38">
        <v>1.693272</v>
      </c>
      <c r="E40" s="38">
        <v>0</v>
      </c>
    </row>
    <row r="41" spans="1:5">
      <c r="A41" s="41">
        <v>30399</v>
      </c>
      <c r="B41" s="40" t="s">
        <v>298</v>
      </c>
      <c r="C41" s="38">
        <v>80.2272</v>
      </c>
      <c r="D41" s="38">
        <v>80.2272</v>
      </c>
      <c r="E41" s="38">
        <v>0</v>
      </c>
    </row>
  </sheetData>
  <mergeCells count="7">
    <mergeCell ref="A2:E2"/>
    <mergeCell ref="C4:E4"/>
    <mergeCell ref="A4:A6"/>
    <mergeCell ref="B4:B6"/>
    <mergeCell ref="C5:C6"/>
    <mergeCell ref="D5:D6"/>
    <mergeCell ref="E5:E6"/>
  </mergeCells>
  <printOptions horizontalCentered="1"/>
  <pageMargins left="0.747916666666667" right="0.747916666666667" top="0.275" bottom="0.275" header="0" footer="0"/>
  <pageSetup paperSize="9" orientation="landscape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"/>
  <sheetViews>
    <sheetView workbookViewId="0">
      <selection activeCell="F13" sqref="F13"/>
    </sheetView>
  </sheetViews>
  <sheetFormatPr defaultColWidth="10" defaultRowHeight="13.5" outlineLevelCol="2"/>
  <cols>
    <col min="1" max="1" width="44.125" customWidth="1"/>
    <col min="2" max="2" width="29.375" customWidth="1"/>
    <col min="3" max="3" width="29.875" customWidth="1"/>
    <col min="4" max="4" width="9.75" customWidth="1"/>
  </cols>
  <sheetData>
    <row r="1" ht="14.25" customHeight="1" spans="1:3">
      <c r="A1" s="16"/>
      <c r="B1" s="16"/>
      <c r="C1" s="23" t="s">
        <v>299</v>
      </c>
    </row>
    <row r="2" ht="29.45" customHeight="1" spans="1:3">
      <c r="A2" s="17" t="s">
        <v>300</v>
      </c>
      <c r="B2" s="17"/>
      <c r="C2" s="17"/>
    </row>
    <row r="3" ht="14.25" customHeight="1" spans="1:3">
      <c r="A3" s="16"/>
      <c r="B3" s="16"/>
      <c r="C3" s="23" t="s">
        <v>4</v>
      </c>
    </row>
    <row r="4" ht="31.7" customHeight="1" spans="1:3">
      <c r="A4" s="25" t="s">
        <v>301</v>
      </c>
      <c r="B4" s="25" t="s">
        <v>302</v>
      </c>
      <c r="C4" s="25" t="s">
        <v>303</v>
      </c>
    </row>
    <row r="5" ht="17.1" customHeight="1" spans="1:3">
      <c r="A5" s="25" t="s">
        <v>119</v>
      </c>
      <c r="B5" s="26">
        <v>1</v>
      </c>
      <c r="C5" s="26">
        <v>2</v>
      </c>
    </row>
    <row r="6" ht="17.1" customHeight="1" spans="1:3">
      <c r="A6" s="27" t="s">
        <v>120</v>
      </c>
      <c r="B6" s="28">
        <f>B7+B13+B14</f>
        <v>20.985</v>
      </c>
      <c r="C6" s="28">
        <f>C7+C13+C14</f>
        <v>20.985</v>
      </c>
    </row>
    <row r="7" ht="17.1" customHeight="1" spans="1:3">
      <c r="A7" s="26" t="s">
        <v>304</v>
      </c>
      <c r="B7" s="29">
        <f>SUM(B8:B10)</f>
        <v>7.965</v>
      </c>
      <c r="C7" s="29">
        <f>SUM(C8:C10)</f>
        <v>7.965</v>
      </c>
    </row>
    <row r="8" ht="17.1" customHeight="1" spans="1:3">
      <c r="A8" s="26" t="s">
        <v>305</v>
      </c>
      <c r="B8" s="29">
        <v>0</v>
      </c>
      <c r="C8" s="29">
        <v>0</v>
      </c>
    </row>
    <row r="9" ht="17.1" customHeight="1" spans="1:3">
      <c r="A9" s="26" t="s">
        <v>306</v>
      </c>
      <c r="B9" s="29">
        <v>0.765</v>
      </c>
      <c r="C9" s="29">
        <v>0.765</v>
      </c>
    </row>
    <row r="10" ht="17.1" customHeight="1" spans="1:3">
      <c r="A10" s="26" t="s">
        <v>307</v>
      </c>
      <c r="B10" s="29">
        <f>SUM(B11:B12)</f>
        <v>7.2</v>
      </c>
      <c r="C10" s="29">
        <f>SUM(C11:C12)</f>
        <v>7.2</v>
      </c>
    </row>
    <row r="11" ht="17.1" customHeight="1" spans="1:3">
      <c r="A11" s="26" t="s">
        <v>308</v>
      </c>
      <c r="B11" s="29">
        <v>7.2</v>
      </c>
      <c r="C11" s="29">
        <v>7.2</v>
      </c>
    </row>
    <row r="12" ht="17.1" customHeight="1" spans="1:3">
      <c r="A12" s="26" t="s">
        <v>309</v>
      </c>
      <c r="B12" s="29">
        <v>0</v>
      </c>
      <c r="C12" s="29">
        <v>0</v>
      </c>
    </row>
    <row r="13" ht="17.1" customHeight="1" spans="1:3">
      <c r="A13" s="26" t="s">
        <v>310</v>
      </c>
      <c r="B13" s="29">
        <v>7.92</v>
      </c>
      <c r="C13" s="29">
        <v>7.92</v>
      </c>
    </row>
    <row r="14" ht="17.1" customHeight="1" spans="1:3">
      <c r="A14" s="26" t="s">
        <v>311</v>
      </c>
      <c r="B14" s="29">
        <v>5.1</v>
      </c>
      <c r="C14" s="29">
        <v>5.1</v>
      </c>
    </row>
  </sheetData>
  <mergeCells count="1">
    <mergeCell ref="A2:C2"/>
  </mergeCells>
  <printOptions horizontalCentered="1"/>
  <pageMargins left="0.747916666666667" right="0.747916666666667" top="0.275" bottom="0.275" header="0" footer="0"/>
  <pageSetup paperSize="9" orientation="landscape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2"/>
  <sheetViews>
    <sheetView workbookViewId="0">
      <selection activeCell="E7" sqref="E7"/>
    </sheetView>
  </sheetViews>
  <sheetFormatPr defaultColWidth="10" defaultRowHeight="13.5"/>
  <cols>
    <col min="1" max="3" width="3.75" style="12" customWidth="1"/>
    <col min="4" max="4" width="4.75" style="12" customWidth="1"/>
    <col min="5" max="5" width="8.125" style="12" customWidth="1"/>
    <col min="6" max="6" width="3.875" style="12" customWidth="1"/>
    <col min="7" max="7" width="4.125" style="12" customWidth="1"/>
    <col min="8" max="8" width="5.5" style="12" customWidth="1"/>
    <col min="9" max="9" width="6.125" style="12" customWidth="1"/>
    <col min="10" max="11" width="6.5" style="12" customWidth="1"/>
    <col min="12" max="12" width="3.75" style="12" customWidth="1"/>
    <col min="13" max="13" width="6.375" style="12" customWidth="1"/>
    <col min="14" max="14" width="6.75" style="12" customWidth="1"/>
    <col min="15" max="15" width="6.625" style="12" customWidth="1"/>
    <col min="16" max="16" width="7.75" style="12" customWidth="1"/>
    <col min="17" max="17" width="7.25" style="12" customWidth="1"/>
    <col min="18" max="18" width="4.625" style="12" customWidth="1"/>
    <col min="19" max="19" width="7.5" style="12" customWidth="1"/>
    <col min="20" max="21" width="5.875" style="12" customWidth="1"/>
    <col min="22" max="22" width="4.375" style="12" customWidth="1"/>
    <col min="23" max="23" width="4.5" style="12" customWidth="1"/>
    <col min="24" max="24" width="4.875" style="12" customWidth="1"/>
    <col min="25" max="25" width="4.25" style="12" customWidth="1"/>
    <col min="26" max="26" width="9.75" style="12" customWidth="1"/>
    <col min="27" max="16384" width="10" style="12"/>
  </cols>
  <sheetData>
    <row r="1" ht="45.2" customHeight="1" spans="1:25">
      <c r="A1" s="2" t="s">
        <v>194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11" t="s">
        <v>312</v>
      </c>
      <c r="Y1" s="11"/>
    </row>
    <row r="2" ht="19.5" customHeight="1" spans="1:25">
      <c r="A2" s="3" t="s">
        <v>313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ht="14.25" customHeight="1" spans="1: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11" t="s">
        <v>4</v>
      </c>
      <c r="Y3" s="11"/>
    </row>
    <row r="4" ht="14.25" customHeight="1" spans="1:25">
      <c r="A4" s="4" t="s">
        <v>86</v>
      </c>
      <c r="B4" s="4"/>
      <c r="C4" s="4"/>
      <c r="D4" s="4" t="s">
        <v>87</v>
      </c>
      <c r="E4" s="4" t="s">
        <v>197</v>
      </c>
      <c r="F4" s="4" t="s">
        <v>93</v>
      </c>
      <c r="G4" s="4" t="s">
        <v>198</v>
      </c>
      <c r="H4" s="4"/>
      <c r="I4" s="4"/>
      <c r="J4" s="4"/>
      <c r="K4" s="4"/>
      <c r="L4" s="4" t="s">
        <v>199</v>
      </c>
      <c r="M4" s="4"/>
      <c r="N4" s="4"/>
      <c r="O4" s="4"/>
      <c r="P4" s="4"/>
      <c r="Q4" s="4"/>
      <c r="R4" s="4"/>
      <c r="S4" s="4"/>
      <c r="T4" s="4"/>
      <c r="U4" s="4"/>
      <c r="V4" s="4"/>
      <c r="W4" s="4" t="s">
        <v>200</v>
      </c>
      <c r="X4" s="4"/>
      <c r="Y4" s="4"/>
    </row>
    <row r="5" ht="41.45" customHeight="1" spans="1:25">
      <c r="A5" s="4" t="s">
        <v>90</v>
      </c>
      <c r="B5" s="4" t="s">
        <v>91</v>
      </c>
      <c r="C5" s="4" t="s">
        <v>92</v>
      </c>
      <c r="D5" s="4"/>
      <c r="E5" s="4"/>
      <c r="F5" s="4"/>
      <c r="G5" s="4" t="s">
        <v>103</v>
      </c>
      <c r="H5" s="4" t="s">
        <v>201</v>
      </c>
      <c r="I5" s="4" t="s">
        <v>202</v>
      </c>
      <c r="J5" s="4" t="s">
        <v>203</v>
      </c>
      <c r="K5" s="4" t="s">
        <v>204</v>
      </c>
      <c r="L5" s="4" t="s">
        <v>103</v>
      </c>
      <c r="M5" s="4" t="s">
        <v>201</v>
      </c>
      <c r="N5" s="4" t="s">
        <v>202</v>
      </c>
      <c r="O5" s="4" t="s">
        <v>203</v>
      </c>
      <c r="P5" s="4" t="s">
        <v>205</v>
      </c>
      <c r="Q5" s="4" t="s">
        <v>206</v>
      </c>
      <c r="R5" s="4" t="s">
        <v>207</v>
      </c>
      <c r="S5" s="4" t="s">
        <v>208</v>
      </c>
      <c r="T5" s="4" t="s">
        <v>209</v>
      </c>
      <c r="U5" s="4" t="s">
        <v>204</v>
      </c>
      <c r="V5" s="4" t="s">
        <v>210</v>
      </c>
      <c r="W5" s="4" t="s">
        <v>103</v>
      </c>
      <c r="X5" s="4" t="s">
        <v>198</v>
      </c>
      <c r="Y5" s="4" t="s">
        <v>211</v>
      </c>
    </row>
    <row r="6" ht="14.25" customHeight="1" spans="1:25">
      <c r="A6" s="4" t="s">
        <v>212</v>
      </c>
      <c r="B6" s="4" t="s">
        <v>212</v>
      </c>
      <c r="C6" s="4" t="s">
        <v>212</v>
      </c>
      <c r="D6" s="4" t="s">
        <v>119</v>
      </c>
      <c r="E6" s="4" t="s">
        <v>119</v>
      </c>
      <c r="F6" s="4">
        <v>1</v>
      </c>
      <c r="G6" s="4">
        <v>2</v>
      </c>
      <c r="H6" s="4">
        <v>3</v>
      </c>
      <c r="I6" s="4">
        <v>4</v>
      </c>
      <c r="J6" s="4">
        <v>5</v>
      </c>
      <c r="K6" s="4">
        <v>6</v>
      </c>
      <c r="L6" s="4">
        <v>7</v>
      </c>
      <c r="M6" s="4">
        <v>8</v>
      </c>
      <c r="N6" s="4">
        <v>9</v>
      </c>
      <c r="O6" s="4">
        <v>10</v>
      </c>
      <c r="P6" s="4">
        <v>11</v>
      </c>
      <c r="Q6" s="4">
        <v>12</v>
      </c>
      <c r="R6" s="4">
        <v>13</v>
      </c>
      <c r="S6" s="4">
        <v>14</v>
      </c>
      <c r="T6" s="4">
        <v>15</v>
      </c>
      <c r="U6" s="4">
        <v>16</v>
      </c>
      <c r="V6" s="4">
        <v>17</v>
      </c>
      <c r="W6" s="4">
        <v>18</v>
      </c>
      <c r="X6" s="4">
        <v>19</v>
      </c>
      <c r="Y6" s="4">
        <v>20</v>
      </c>
    </row>
    <row r="7" ht="14.25" customHeight="1" spans="1:25">
      <c r="A7" s="6"/>
      <c r="B7" s="6"/>
      <c r="C7" s="6"/>
      <c r="D7" s="6"/>
      <c r="E7" s="6" t="s">
        <v>120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</row>
    <row r="8" ht="14.25" customHeight="1" spans="1:25">
      <c r="A8" s="8"/>
      <c r="B8" s="8"/>
      <c r="C8" s="8"/>
      <c r="D8" s="8"/>
      <c r="E8" s="8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</row>
    <row r="9" ht="14.25" customHeight="1" spans="1:25">
      <c r="A9" s="8"/>
      <c r="B9" s="8"/>
      <c r="C9" s="8"/>
      <c r="D9" s="8"/>
      <c r="E9" s="8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</row>
    <row r="10" ht="14.25" customHeight="1" spans="1:25">
      <c r="A10" s="8"/>
      <c r="B10" s="8"/>
      <c r="C10" s="8"/>
      <c r="D10" s="10"/>
      <c r="E10" s="8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</row>
    <row r="11" ht="14.25" customHeight="1"/>
    <row r="12" ht="14.25" customHeight="1" spans="1:5">
      <c r="A12" s="2" t="s">
        <v>314</v>
      </c>
      <c r="B12" s="2"/>
      <c r="C12" s="2"/>
      <c r="D12" s="2"/>
      <c r="E12" s="2"/>
    </row>
  </sheetData>
  <mergeCells count="11">
    <mergeCell ref="X1:Y1"/>
    <mergeCell ref="A2:Y2"/>
    <mergeCell ref="X3:Y3"/>
    <mergeCell ref="A4:C4"/>
    <mergeCell ref="G4:K4"/>
    <mergeCell ref="L4:V4"/>
    <mergeCell ref="W4:Y4"/>
    <mergeCell ref="A12:E12"/>
    <mergeCell ref="D4:D5"/>
    <mergeCell ref="E4:E5"/>
    <mergeCell ref="F4:F5"/>
  </mergeCells>
  <printOptions horizontalCentered="1"/>
  <pageMargins left="0.393055555555556" right="0.196527777777778" top="0.275" bottom="0.275" header="0" footer="0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封面</vt:lpstr>
      <vt:lpstr>表1.部门收支总表</vt:lpstr>
      <vt:lpstr>表2.部门收入总表</vt:lpstr>
      <vt:lpstr>表3.部门支出总表</vt:lpstr>
      <vt:lpstr>表4.财政拨款收支总表</vt:lpstr>
      <vt:lpstr>表5.一般公共预算支出表</vt:lpstr>
      <vt:lpstr>表6.一般公共预算基本支出表</vt:lpstr>
      <vt:lpstr>表7.一般公共预算“三公”经费支出表</vt:lpstr>
      <vt:lpstr>表8.政府性基金预算支出表</vt:lpstr>
      <vt:lpstr>表9.国有资本经营预算支出表</vt:lpstr>
      <vt:lpstr>表10.政府采购预算表</vt:lpstr>
      <vt:lpstr>表11.政府购买服务预算表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2020-02-24T10:11:00Z</dcterms:created>
  <cp:lastPrinted>2020-02-25T08:32:00Z</cp:lastPrinted>
  <dcterms:modified xsi:type="dcterms:W3CDTF">2022-02-17T04:01:31Z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05D0E812DC134173BA792840B0815F4E</vt:lpwstr>
  </property>
</Properties>
</file>