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 activeTab="1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_FilterDatabase" localSheetId="6" hidden="1">表6.部门收入总表!$A$8:$AD$8</definedName>
    <definedName name="_xlnm.Print_Titles" localSheetId="10">表10.政府采购预算表!$1:$9</definedName>
    <definedName name="_xlnm.Print_Titles" localSheetId="2">表2.一般公共预算支出表!$1:$6</definedName>
    <definedName name="_xlnm.Print_Titles" localSheetId="3">表3.一般公共预算基本支出表!$1:$7</definedName>
    <definedName name="_xlnm.Print_Titles" localSheetId="5">表5.部门收支总表!$1:$3</definedName>
    <definedName name="_xlnm.Print_Titles" localSheetId="6">表6.部门收入总表!$1:$8</definedName>
  </definedNames>
  <calcPr calcId="144525"/>
</workbook>
</file>

<file path=xl/sharedStrings.xml><?xml version="1.0" encoding="utf-8"?>
<sst xmlns="http://schemas.openxmlformats.org/spreadsheetml/2006/main" count="580" uniqueCount="277">
  <si>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</si>
  <si>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</si>
  <si>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</si>
  <si>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</si>
  <si>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</si>
  <si>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</si>
  <si>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</si>
  <si>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</si>
  <si>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</si>
  <si>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</si>
  <si>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</si>
  <si>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</si>
  <si>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</si>
  <si>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</si>
  <si>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</si>
  <si>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</si>
  <si>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</si>
  <si>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</si>
  <si>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</si>
  <si>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</si>
  <si>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</si>
  <si>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</si>
  <si>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</si>
  <si>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</si>
  <si>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</si>
  <si>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</si>
  <si>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</si>
  <si>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</si>
  <si>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</si>
  <si>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</si>
  <si>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</si>
  <si>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</si>
  <si>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</si>
  <si>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</si>
  <si>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</si>
  <si>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</si>
  <si>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</si>
  <si>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</si>
  <si>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</si>
  <si>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</si>
  <si>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</si>
  <si>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</si>
  <si>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</si>
  <si>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</si>
  <si>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</si>
  <si>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</si>
  <si>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</si>
  <si>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</si>
  <si>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</si>
  <si>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</si>
  <si>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</si>
  <si>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</si>
  <si>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</si>
  <si>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</si>
  <si>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</si>
  <si>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</si>
  <si>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</si>
  <si>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</si>
  <si>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</si>
  <si>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</si>
  <si>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</si>
  <si>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</si>
  <si>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</si>
  <si>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</si>
  <si>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</si>
  <si>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</si>
  <si>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</si>
  <si>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</si>
  <si>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</si>
  <si>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</si>
  <si>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</si>
  <si>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</si>
  <si>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</si>
  <si>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</si>
  <si>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</si>
  <si>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</si>
  <si>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</si>
  <si>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</si>
  <si>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</si>
  <si>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</si>
  <si>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>115003</t>
  </si>
  <si>
    <t>中共鹿寨县委员会巡察工作办公室</t>
  </si>
  <si>
    <t>201</t>
  </si>
  <si>
    <t>11</t>
  </si>
  <si>
    <t>01</t>
  </si>
  <si>
    <t>行政运行（纪检监察事务）</t>
  </si>
  <si>
    <t>02</t>
  </si>
  <si>
    <t>一般行政管理事务（纪检监察事务）</t>
  </si>
  <si>
    <t>06</t>
  </si>
  <si>
    <t>巡视工作</t>
  </si>
  <si>
    <t>208</t>
  </si>
  <si>
    <t>05</t>
  </si>
  <si>
    <t xml:space="preserve"> 机关事业单位基本养老保险缴费支出</t>
  </si>
  <si>
    <t>机关事业单位职业年金缴费支出</t>
  </si>
  <si>
    <t>210</t>
  </si>
  <si>
    <t>行政单位医疗</t>
  </si>
  <si>
    <t>03</t>
  </si>
  <si>
    <t>公务员医疗补助</t>
  </si>
  <si>
    <t>221</t>
  </si>
  <si>
    <t>住房公积金</t>
  </si>
  <si>
    <t>公开03表</t>
  </si>
  <si>
    <t>一般公共预算基本支出表</t>
  </si>
  <si>
    <t>部门（科目）编码</t>
  </si>
  <si>
    <t>部门（科目）名称</t>
  </si>
  <si>
    <t>人员经费</t>
  </si>
  <si>
    <t>公用经费</t>
  </si>
  <si>
    <t xml:space="preserve"> 基本工资</t>
  </si>
  <si>
    <t>津贴补贴</t>
  </si>
  <si>
    <t>奖   金</t>
  </si>
  <si>
    <t xml:space="preserve"> 机关事业单位基本养老保险缴费</t>
  </si>
  <si>
    <t>职业年金缴费</t>
  </si>
  <si>
    <t xml:space="preserve"> 职工基本医疗保险缴费</t>
  </si>
  <si>
    <t xml:space="preserve"> 公务员医疗补助缴费</t>
  </si>
  <si>
    <t>其他社会保障缴费</t>
  </si>
  <si>
    <t xml:space="preserve">    住房公积金</t>
  </si>
  <si>
    <t>办公费</t>
  </si>
  <si>
    <t>邮电费</t>
  </si>
  <si>
    <t>工会经费</t>
  </si>
  <si>
    <t>其他交通费用</t>
  </si>
  <si>
    <t>其他商品和服务支出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</si>
  <si>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</si>
  <si>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</si>
  <si>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</si>
  <si>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</si>
  <si>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</si>
  <si>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</si>
  <si>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</si>
  <si>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</si>
  <si>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</si>
  <si>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</si>
  <si>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</si>
  <si>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</si>
  <si>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</si>
  <si>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</si>
  <si>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</si>
  <si>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</si>
  <si>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</si>
  <si>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</si>
  <si>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</si>
  <si>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</si>
  <si>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</si>
  <si>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</si>
  <si>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</si>
  <si>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</si>
  <si>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</si>
  <si>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</si>
  <si>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</si>
  <si>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</si>
  <si>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</si>
  <si>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</si>
  <si>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</si>
  <si>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</si>
  <si>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</si>
  <si>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</si>
  <si>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</si>
  <si>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</si>
  <si>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</si>
  <si>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</si>
  <si>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</si>
  <si>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</si>
  <si>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</si>
  <si>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</si>
  <si>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</si>
  <si>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</si>
  <si>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</si>
  <si>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</si>
  <si>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</si>
  <si>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</si>
  <si>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</si>
  <si>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</si>
  <si>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</si>
  <si>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</si>
  <si>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</si>
  <si>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</si>
  <si>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</si>
  <si>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</si>
  <si>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</si>
  <si>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</si>
  <si>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</si>
  <si>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</si>
  <si>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</si>
  <si>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</si>
  <si>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</si>
  <si>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</si>
  <si>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</si>
  <si>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</si>
  <si>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</si>
  <si>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</si>
  <si>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</si>
  <si>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</si>
  <si>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</si>
  <si>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</si>
  <si>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</si>
  <si>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</si>
  <si>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</si>
  <si>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</si>
  <si>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</si>
  <si>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</si>
  <si>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</si>
  <si>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</si>
  <si>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</si>
  <si>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</si>
  <si>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</si>
  <si>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</si>
  <si>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</si>
  <si>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</si>
  <si>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</si>
  <si>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</si>
  <si>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</si>
  <si>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</si>
  <si>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</si>
  <si>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</si>
  <si>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</si>
  <si>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</si>
  <si>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</si>
  <si>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</si>
  <si>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</si>
  <si>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</si>
  <si>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</si>
  <si>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</si>
  <si>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</si>
  <si>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</si>
  <si>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</si>
  <si>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</si>
  <si>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</si>
  <si>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</si>
  <si>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</si>
  <si>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</si>
  <si>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</si>
  <si>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</si>
  <si>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</si>
  <si>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</si>
  <si>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</si>
  <si>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</si>
  <si>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</si>
  <si>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</si>
  <si>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</si>
  <si>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</si>
  <si>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</si>
  <si>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</si>
  <si>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机关事业单位基本养老保险缴费支出</t>
  </si>
  <si>
    <t>公开07表</t>
  </si>
  <si>
    <t>部门支出总表</t>
  </si>
  <si>
    <t>单位名称(功能分类科目名称)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</si>
  <si>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10</t>
    </r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</si>
  <si>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1</t>
    </r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</si>
  <si>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</si>
  <si>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</si>
  <si>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</si>
  <si>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</si>
  <si>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</si>
  <si>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</si>
  <si>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</si>
  <si>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</si>
  <si>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</si>
  <si>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</si>
  <si>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</si>
  <si>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</si>
  <si>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</si>
  <si>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</si>
  <si>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</si>
  <si>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</si>
  <si>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</si>
  <si>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</si>
  <si>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</si>
  <si>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</si>
  <si>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</si>
  <si>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</si>
  <si>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</si>
  <si>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</si>
  <si>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</si>
  <si>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</si>
  <si>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购置办公设备</t>
  </si>
  <si>
    <t>A02010104</t>
  </si>
  <si>
    <t>台式计算机</t>
  </si>
  <si>
    <t>A0201060101</t>
  </si>
  <si>
    <t>喷墨打印机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</si>
</sst>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0.00_ "/>
  </numFmts>
  <fonts count="36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9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name val="SimSun"/>
      <charset val="134"/>
    </font>
    <font>
      <b/>
      <sz val="11"/>
      <name val="SimSun"/>
      <charset val="134"/>
    </font>
    <font>
      <sz val="11"/>
      <color theme="1"/>
      <name val="宋体"/>
      <charset val="134"/>
      <scheme val="minor"/>
    </font>
    <font>
      <b/>
      <sz val="9"/>
      <name val="SimSun"/>
      <charset val="134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7" fillId="14" borderId="10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22" borderId="13" applyNumberFormat="0" applyFon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3" fillId="17" borderId="14" applyNumberFormat="0" applyAlignment="0" applyProtection="0">
      <alignment vertical="center"/>
    </xf>
    <xf numFmtId="0" fontId="28" fillId="17" borderId="10" applyNumberFormat="0" applyAlignment="0" applyProtection="0">
      <alignment vertical="center"/>
    </xf>
    <xf numFmtId="0" fontId="25" fillId="9" borderId="9" applyNumberForma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Fill="1" applyBorder="1" applyAlignment="1" applyProtection="1">
      <alignment vertical="center" wrapText="1"/>
    </xf>
    <xf numFmtId="4" fontId="6" fillId="0" borderId="4" xfId="0" applyNumberFormat="1" applyFont="1" applyFill="1" applyBorder="1" applyAlignment="1" applyProtection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7" fillId="0" borderId="3" xfId="0" applyNumberFormat="1" applyFont="1" applyFill="1" applyBorder="1" applyAlignment="1" applyProtection="1">
      <alignment vertical="center"/>
    </xf>
    <xf numFmtId="49" fontId="8" fillId="0" borderId="3" xfId="0" applyNumberFormat="1" applyFont="1" applyFill="1" applyBorder="1" applyAlignment="1" applyProtection="1">
      <alignment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177" fontId="9" fillId="0" borderId="3" xfId="0" applyNumberFormat="1" applyFont="1" applyBorder="1">
      <alignment vertical="center"/>
    </xf>
    <xf numFmtId="49" fontId="10" fillId="0" borderId="3" xfId="0" applyNumberFormat="1" applyFont="1" applyFill="1" applyBorder="1" applyAlignment="1" applyProtection="1">
      <alignment horizontal="left"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applyFont="1" applyBorder="1">
      <alignment vertical="center"/>
    </xf>
    <xf numFmtId="0" fontId="0" fillId="0" borderId="3" xfId="0" applyBorder="1">
      <alignment vertical="center"/>
    </xf>
    <xf numFmtId="4" fontId="1" fillId="0" borderId="2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>
      <alignment vertical="center"/>
    </xf>
    <xf numFmtId="0" fontId="5" fillId="0" borderId="0" xfId="0" applyFont="1">
      <alignment vertical="center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 applyProtection="1">
      <alignment vertical="center"/>
    </xf>
    <xf numFmtId="4" fontId="11" fillId="0" borderId="1" xfId="0" applyNumberFormat="1" applyFont="1" applyFill="1" applyBorder="1" applyAlignment="1">
      <alignment horizontal="right" vertical="center" wrapText="1"/>
    </xf>
    <xf numFmtId="4" fontId="11" fillId="0" borderId="2" xfId="0" applyNumberFormat="1" applyFont="1" applyFill="1" applyBorder="1" applyAlignment="1">
      <alignment horizontal="right" vertical="center" wrapText="1"/>
    </xf>
    <xf numFmtId="0" fontId="5" fillId="0" borderId="3" xfId="0" applyFont="1" applyBorder="1">
      <alignment vertical="center"/>
    </xf>
    <xf numFmtId="0" fontId="11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11" fillId="0" borderId="6" xfId="0" applyFont="1" applyBorder="1" applyAlignment="1">
      <alignment horizontal="right" vertical="center" wrapText="1"/>
    </xf>
    <xf numFmtId="0" fontId="5" fillId="0" borderId="6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3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43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4" fontId="5" fillId="0" borderId="0" xfId="0" applyNumberFormat="1" applyFont="1" applyFill="1">
      <alignment vertical="center"/>
    </xf>
    <xf numFmtId="4" fontId="5" fillId="0" borderId="3" xfId="0" applyNumberFormat="1" applyFont="1" applyFill="1" applyBorder="1">
      <alignment vertical="center"/>
    </xf>
    <xf numFmtId="0" fontId="13" fillId="0" borderId="3" xfId="0" applyFont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right" vertical="center" wrapText="1"/>
    </xf>
    <xf numFmtId="49" fontId="8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>
      <alignment vertical="center"/>
    </xf>
    <xf numFmtId="4" fontId="11" fillId="0" borderId="7" xfId="0" applyNumberFormat="1" applyFont="1" applyFill="1" applyBorder="1" applyAlignment="1">
      <alignment horizontal="right" vertical="center" wrapText="1"/>
    </xf>
    <xf numFmtId="0" fontId="5" fillId="2" borderId="0" xfId="0" applyFont="1" applyFill="1">
      <alignment vertical="center"/>
    </xf>
    <xf numFmtId="0" fontId="0" fillId="0" borderId="0" xfId="0" applyAlignment="1">
      <alignment horizontal="left" vertical="center"/>
    </xf>
    <xf numFmtId="0" fontId="11" fillId="2" borderId="0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 applyProtection="1">
      <alignment vertical="center" wrapText="1"/>
    </xf>
    <xf numFmtId="49" fontId="5" fillId="2" borderId="3" xfId="0" applyNumberFormat="1" applyFont="1" applyFill="1" applyBorder="1" applyAlignment="1" applyProtection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177" fontId="9" fillId="0" borderId="3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C2" sqref="C2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2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81" t="s">
        <v>0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20" t="s">
        <v>53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7" t="s">
        <v>249</v>
      </c>
      <c r="Y1" s="27"/>
    </row>
    <row r="2" ht="19.5" customHeight="1" spans="1:25">
      <c r="A2" s="21" t="s">
        <v>250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ht="14.25" customHeight="1" spans="1: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7" t="s">
        <v>3</v>
      </c>
      <c r="Y3" s="27"/>
    </row>
    <row r="4" ht="14.25" customHeight="1" spans="1:25">
      <c r="A4" s="22" t="s">
        <v>56</v>
      </c>
      <c r="B4" s="22"/>
      <c r="C4" s="22"/>
      <c r="D4" s="22" t="s">
        <v>214</v>
      </c>
      <c r="E4" s="22" t="s">
        <v>243</v>
      </c>
      <c r="F4" s="22" t="s">
        <v>59</v>
      </c>
      <c r="G4" s="22" t="s">
        <v>60</v>
      </c>
      <c r="H4" s="22"/>
      <c r="I4" s="22"/>
      <c r="J4" s="22"/>
      <c r="K4" s="22"/>
      <c r="L4" s="22" t="s">
        <v>61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22" t="s">
        <v>62</v>
      </c>
      <c r="X4" s="22"/>
      <c r="Y4" s="22"/>
    </row>
    <row r="5" ht="48.2" customHeight="1" spans="1:25">
      <c r="A5" s="22" t="s">
        <v>63</v>
      </c>
      <c r="B5" s="22" t="s">
        <v>64</v>
      </c>
      <c r="C5" s="22" t="s">
        <v>65</v>
      </c>
      <c r="D5" s="22"/>
      <c r="E5" s="22"/>
      <c r="F5" s="22"/>
      <c r="G5" s="22" t="s">
        <v>66</v>
      </c>
      <c r="H5" s="22" t="s">
        <v>67</v>
      </c>
      <c r="I5" s="22" t="s">
        <v>68</v>
      </c>
      <c r="J5" s="22" t="s">
        <v>69</v>
      </c>
      <c r="K5" s="22" t="s">
        <v>70</v>
      </c>
      <c r="L5" s="22" t="s">
        <v>66</v>
      </c>
      <c r="M5" s="22" t="s">
        <v>67</v>
      </c>
      <c r="N5" s="22" t="s">
        <v>68</v>
      </c>
      <c r="O5" s="22" t="s">
        <v>69</v>
      </c>
      <c r="P5" s="22" t="s">
        <v>71</v>
      </c>
      <c r="Q5" s="22" t="s">
        <v>72</v>
      </c>
      <c r="R5" s="22" t="s">
        <v>73</v>
      </c>
      <c r="S5" s="22" t="s">
        <v>74</v>
      </c>
      <c r="T5" s="22" t="s">
        <v>75</v>
      </c>
      <c r="U5" s="22" t="s">
        <v>70</v>
      </c>
      <c r="V5" s="22" t="s">
        <v>76</v>
      </c>
      <c r="W5" s="22" t="s">
        <v>66</v>
      </c>
      <c r="X5" s="22" t="s">
        <v>60</v>
      </c>
      <c r="Y5" s="22" t="s">
        <v>77</v>
      </c>
    </row>
    <row r="6" ht="14.25" customHeight="1" spans="1:25">
      <c r="A6" s="22" t="s">
        <v>78</v>
      </c>
      <c r="B6" s="22" t="s">
        <v>78</v>
      </c>
      <c r="C6" s="22" t="s">
        <v>78</v>
      </c>
      <c r="D6" s="22" t="s">
        <v>79</v>
      </c>
      <c r="E6" s="22" t="s">
        <v>79</v>
      </c>
      <c r="F6" s="22">
        <v>1</v>
      </c>
      <c r="G6" s="22">
        <v>2</v>
      </c>
      <c r="H6" s="22">
        <v>3</v>
      </c>
      <c r="I6" s="22">
        <v>4</v>
      </c>
      <c r="J6" s="22">
        <v>5</v>
      </c>
      <c r="K6" s="22">
        <v>6</v>
      </c>
      <c r="L6" s="22">
        <v>7</v>
      </c>
      <c r="M6" s="22">
        <v>8</v>
      </c>
      <c r="N6" s="22">
        <v>9</v>
      </c>
      <c r="O6" s="22">
        <v>10</v>
      </c>
      <c r="P6" s="22">
        <v>11</v>
      </c>
      <c r="Q6" s="22">
        <v>12</v>
      </c>
      <c r="R6" s="22">
        <v>13</v>
      </c>
      <c r="S6" s="22">
        <v>14</v>
      </c>
      <c r="T6" s="22">
        <v>15</v>
      </c>
      <c r="U6" s="22">
        <v>16</v>
      </c>
      <c r="V6" s="22">
        <v>17</v>
      </c>
      <c r="W6" s="22">
        <v>18</v>
      </c>
      <c r="X6" s="22">
        <v>19</v>
      </c>
      <c r="Y6" s="22">
        <v>20</v>
      </c>
    </row>
    <row r="7" s="1" customFormat="1" ht="14.25" customHeight="1" spans="1:25">
      <c r="A7" s="13"/>
      <c r="B7" s="13"/>
      <c r="C7" s="13"/>
      <c r="D7" s="13"/>
      <c r="E7" s="13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="1" customFormat="1" ht="14.25" customHeight="1" spans="1:25">
      <c r="A8" s="13"/>
      <c r="B8" s="13"/>
      <c r="C8" s="13"/>
      <c r="D8" s="13"/>
      <c r="E8" s="13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="1" customFormat="1" ht="14.25" customHeight="1" spans="1:25">
      <c r="A9" s="13"/>
      <c r="B9" s="13"/>
      <c r="C9" s="13"/>
      <c r="D9" s="13"/>
      <c r="E9" s="13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ht="14.25" customHeight="1" spans="1:25">
      <c r="A10" s="23"/>
      <c r="B10" s="23"/>
      <c r="C10" s="23"/>
      <c r="D10" s="24"/>
      <c r="E10" s="23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ht="14.25" customHeight="1"/>
    <row r="12" ht="16.5" customHeight="1" spans="1:7">
      <c r="A12" s="26" t="s">
        <v>251</v>
      </c>
      <c r="B12" s="26"/>
      <c r="C12" s="26"/>
      <c r="D12" s="26"/>
      <c r="E12" s="26"/>
      <c r="F12" s="26"/>
      <c r="G12" s="2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9"/>
  <sheetViews>
    <sheetView topLeftCell="A4" workbookViewId="0">
      <selection activeCell="F20" sqref="F20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5" width="17.75" style="1" customWidth="1"/>
    <col min="6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9" t="s">
        <v>252</v>
      </c>
      <c r="AI1" s="19"/>
    </row>
    <row r="2" ht="23.45" customHeight="1" spans="1:35">
      <c r="A2" s="3" t="s">
        <v>253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9" t="s">
        <v>3</v>
      </c>
      <c r="AI3" s="19"/>
    </row>
    <row r="4" ht="14.25" customHeight="1" spans="1:35">
      <c r="A4" s="4" t="s">
        <v>56</v>
      </c>
      <c r="B4" s="4"/>
      <c r="C4" s="4"/>
      <c r="D4" s="4" t="s">
        <v>214</v>
      </c>
      <c r="E4" s="4" t="s">
        <v>243</v>
      </c>
      <c r="F4" s="4" t="s">
        <v>254</v>
      </c>
      <c r="G4" s="4" t="s">
        <v>255</v>
      </c>
      <c r="H4" s="4" t="s">
        <v>256</v>
      </c>
      <c r="I4" s="4" t="s">
        <v>257</v>
      </c>
      <c r="J4" s="4" t="s">
        <v>258</v>
      </c>
      <c r="K4" s="4" t="s">
        <v>259</v>
      </c>
      <c r="L4" s="4" t="s">
        <v>260</v>
      </c>
      <c r="M4" s="4"/>
      <c r="N4" s="4"/>
      <c r="O4" s="4"/>
      <c r="P4" s="4"/>
      <c r="Q4" s="4"/>
      <c r="R4" s="4"/>
      <c r="S4" s="4"/>
      <c r="T4" s="4"/>
      <c r="U4" s="4" t="s">
        <v>261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262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217</v>
      </c>
      <c r="N5" s="4"/>
      <c r="O5" s="4"/>
      <c r="P5" s="4" t="s">
        <v>218</v>
      </c>
      <c r="Q5" s="4" t="s">
        <v>219</v>
      </c>
      <c r="R5" s="4" t="s">
        <v>220</v>
      </c>
      <c r="S5" s="4" t="s">
        <v>221</v>
      </c>
      <c r="T5" s="4" t="s">
        <v>263</v>
      </c>
      <c r="U5" s="4" t="s">
        <v>9</v>
      </c>
      <c r="V5" s="4" t="s">
        <v>264</v>
      </c>
      <c r="W5" s="4"/>
      <c r="X5" s="4"/>
      <c r="Y5" s="4"/>
      <c r="Z5" s="4"/>
      <c r="AA5" s="4"/>
      <c r="AB5" s="4"/>
      <c r="AC5" s="4"/>
      <c r="AD5" s="4"/>
      <c r="AE5" s="4" t="s">
        <v>265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266</v>
      </c>
      <c r="O6" s="4" t="s">
        <v>224</v>
      </c>
      <c r="P6" s="4"/>
      <c r="Q6" s="4"/>
      <c r="R6" s="4"/>
      <c r="S6" s="4"/>
      <c r="T6" s="4"/>
      <c r="U6" s="4"/>
      <c r="V6" s="4" t="s">
        <v>66</v>
      </c>
      <c r="W6" s="4" t="s">
        <v>267</v>
      </c>
      <c r="X6" s="4"/>
      <c r="Y6" s="4"/>
      <c r="Z6" s="4"/>
      <c r="AA6" s="4" t="s">
        <v>268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269</v>
      </c>
      <c r="Y8" s="4" t="s">
        <v>270</v>
      </c>
      <c r="Z8" s="4" t="s">
        <v>271</v>
      </c>
      <c r="AA8" s="4" t="s">
        <v>66</v>
      </c>
      <c r="AB8" s="4" t="s">
        <v>269</v>
      </c>
      <c r="AC8" s="4" t="s">
        <v>270</v>
      </c>
      <c r="AD8" s="4" t="s">
        <v>271</v>
      </c>
      <c r="AE8" s="4" t="s">
        <v>66</v>
      </c>
      <c r="AF8" s="4" t="s">
        <v>269</v>
      </c>
      <c r="AG8" s="4" t="s">
        <v>270</v>
      </c>
      <c r="AH8" s="4" t="s">
        <v>271</v>
      </c>
      <c r="AI8" s="4"/>
    </row>
    <row r="9" ht="14.25" customHeight="1" spans="1:35">
      <c r="A9" s="5" t="s">
        <v>79</v>
      </c>
      <c r="B9" s="5" t="s">
        <v>79</v>
      </c>
      <c r="C9" s="5" t="s">
        <v>79</v>
      </c>
      <c r="D9" s="5" t="s">
        <v>79</v>
      </c>
      <c r="E9" s="5" t="s">
        <v>79</v>
      </c>
      <c r="F9" s="5" t="s">
        <v>79</v>
      </c>
      <c r="G9" s="5" t="s">
        <v>79</v>
      </c>
      <c r="H9" s="5" t="s">
        <v>79</v>
      </c>
      <c r="I9" s="5" t="s">
        <v>79</v>
      </c>
      <c r="J9" s="5">
        <v>1</v>
      </c>
      <c r="K9" s="5">
        <v>2</v>
      </c>
      <c r="L9" s="5">
        <v>3</v>
      </c>
      <c r="M9" s="5">
        <v>4</v>
      </c>
      <c r="N9" s="5">
        <v>5</v>
      </c>
      <c r="O9" s="5">
        <v>6</v>
      </c>
      <c r="P9" s="5">
        <v>7</v>
      </c>
      <c r="Q9" s="5">
        <v>8</v>
      </c>
      <c r="R9" s="5">
        <v>9</v>
      </c>
      <c r="S9" s="5">
        <v>10</v>
      </c>
      <c r="T9" s="5">
        <v>11</v>
      </c>
      <c r="U9" s="5">
        <v>12</v>
      </c>
      <c r="V9" s="5">
        <v>13</v>
      </c>
      <c r="W9" s="5">
        <v>14</v>
      </c>
      <c r="X9" s="5">
        <v>15</v>
      </c>
      <c r="Y9" s="5">
        <v>16</v>
      </c>
      <c r="Z9" s="5">
        <v>17</v>
      </c>
      <c r="AA9" s="5">
        <v>18</v>
      </c>
      <c r="AB9" s="5">
        <v>19</v>
      </c>
      <c r="AC9" s="5">
        <v>20</v>
      </c>
      <c r="AD9" s="5">
        <v>21</v>
      </c>
      <c r="AE9" s="5">
        <v>22</v>
      </c>
      <c r="AF9" s="5">
        <v>23</v>
      </c>
      <c r="AG9" s="5">
        <v>24</v>
      </c>
      <c r="AH9" s="5">
        <v>25</v>
      </c>
      <c r="AI9" s="4">
        <v>26</v>
      </c>
    </row>
    <row r="10" ht="30" customHeight="1" spans="1:35">
      <c r="A10" s="6"/>
      <c r="B10" s="7"/>
      <c r="C10" s="8"/>
      <c r="D10" s="7">
        <v>115003</v>
      </c>
      <c r="E10" s="9" t="s">
        <v>81</v>
      </c>
      <c r="F10" s="10"/>
      <c r="G10" s="11"/>
      <c r="H10" s="11"/>
      <c r="I10" s="13"/>
      <c r="J10" s="14"/>
      <c r="K10" s="15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8"/>
      <c r="W10" s="18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5"/>
    </row>
    <row r="11" ht="30" customHeight="1" spans="1:35">
      <c r="A11" s="6" t="s">
        <v>82</v>
      </c>
      <c r="B11" s="7" t="s">
        <v>83</v>
      </c>
      <c r="C11" s="7">
        <v>2</v>
      </c>
      <c r="D11" s="7">
        <v>115003</v>
      </c>
      <c r="E11" s="9" t="s">
        <v>87</v>
      </c>
      <c r="F11" s="10" t="s">
        <v>81</v>
      </c>
      <c r="G11" s="11" t="s">
        <v>272</v>
      </c>
      <c r="H11" s="11" t="s">
        <v>273</v>
      </c>
      <c r="I11" s="13" t="s">
        <v>274</v>
      </c>
      <c r="J11" s="14">
        <v>13</v>
      </c>
      <c r="K11" s="15">
        <v>5000</v>
      </c>
      <c r="L11" s="16">
        <v>6.5</v>
      </c>
      <c r="M11" s="16">
        <v>6.5</v>
      </c>
      <c r="N11" s="16">
        <v>6.5</v>
      </c>
      <c r="O11" s="16"/>
      <c r="P11" s="16"/>
      <c r="Q11" s="16"/>
      <c r="R11" s="16"/>
      <c r="S11" s="16"/>
      <c r="T11" s="16"/>
      <c r="U11" s="16"/>
      <c r="V11" s="18">
        <f t="shared" ref="V11:V12" si="0">W11+AA11+AE11</f>
        <v>6.5</v>
      </c>
      <c r="W11" s="18">
        <f t="shared" ref="W11:W12" si="1">X11+Y11+Z11</f>
        <v>6.5</v>
      </c>
      <c r="X11" s="16">
        <v>6.5</v>
      </c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5"/>
    </row>
    <row r="12" ht="30.75" customHeight="1" spans="1:35">
      <c r="A12" s="6" t="s">
        <v>82</v>
      </c>
      <c r="B12" s="7" t="s">
        <v>83</v>
      </c>
      <c r="C12" s="7">
        <v>2</v>
      </c>
      <c r="D12" s="7">
        <v>115003</v>
      </c>
      <c r="E12" s="9" t="s">
        <v>87</v>
      </c>
      <c r="F12" s="10" t="s">
        <v>81</v>
      </c>
      <c r="G12" s="11" t="s">
        <v>272</v>
      </c>
      <c r="H12" s="12" t="s">
        <v>275</v>
      </c>
      <c r="I12" s="17" t="s">
        <v>276</v>
      </c>
      <c r="J12" s="14">
        <v>13</v>
      </c>
      <c r="K12" s="15">
        <v>3500</v>
      </c>
      <c r="L12" s="16">
        <v>4.5</v>
      </c>
      <c r="M12" s="16">
        <v>4.5</v>
      </c>
      <c r="N12" s="16">
        <v>4.5</v>
      </c>
      <c r="O12" s="16"/>
      <c r="P12" s="16"/>
      <c r="Q12" s="16"/>
      <c r="R12" s="16"/>
      <c r="S12" s="16"/>
      <c r="T12" s="16"/>
      <c r="U12" s="16"/>
      <c r="V12" s="18">
        <f t="shared" si="0"/>
        <v>4.5</v>
      </c>
      <c r="W12" s="18">
        <f t="shared" si="1"/>
        <v>4.5</v>
      </c>
      <c r="X12" s="16">
        <v>4.5</v>
      </c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5"/>
    </row>
    <row r="13" ht="22.7" customHeight="1" spans="1:35">
      <c r="A13" s="13"/>
      <c r="B13" s="13"/>
      <c r="C13" s="13"/>
      <c r="D13" s="13"/>
      <c r="E13" s="13"/>
      <c r="F13" s="13"/>
      <c r="G13" s="13"/>
      <c r="H13" s="13"/>
      <c r="I13" s="13"/>
      <c r="J13" s="14"/>
      <c r="K13" s="15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5"/>
    </row>
    <row r="14" ht="22.7" customHeight="1" spans="1:35">
      <c r="A14" s="13"/>
      <c r="B14" s="13"/>
      <c r="C14" s="13"/>
      <c r="D14" s="13"/>
      <c r="E14" s="13"/>
      <c r="F14" s="13"/>
      <c r="G14" s="13"/>
      <c r="H14" s="13"/>
      <c r="I14" s="13"/>
      <c r="J14" s="14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5"/>
    </row>
    <row r="15" ht="22.7" customHeight="1" spans="1:35">
      <c r="A15" s="13"/>
      <c r="B15" s="13"/>
      <c r="C15" s="13"/>
      <c r="D15" s="13"/>
      <c r="E15" s="13"/>
      <c r="F15" s="13"/>
      <c r="G15" s="13"/>
      <c r="H15" s="13"/>
      <c r="I15" s="13"/>
      <c r="J15" s="14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5"/>
    </row>
    <row r="16" ht="14.25" customHeight="1"/>
    <row r="17" ht="14.25" customHeight="1"/>
    <row r="18" ht="14.25" customHeight="1"/>
    <row r="19" ht="14.25" customHeight="1" spans="8:8">
      <c r="H19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7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abSelected="1" workbookViewId="0">
      <selection activeCell="L24" sqref="L24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27"/>
      <c r="B1" s="20"/>
      <c r="C1" s="20"/>
      <c r="D1" s="20"/>
      <c r="E1" s="20"/>
      <c r="F1" s="20"/>
      <c r="G1" s="27" t="s">
        <v>1</v>
      </c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ht="19.5" spans="1:20">
      <c r="A2" s="21" t="s">
        <v>2</v>
      </c>
      <c r="B2" s="21"/>
      <c r="C2" s="21"/>
      <c r="D2" s="21"/>
      <c r="E2" s="21"/>
      <c r="F2" s="21"/>
      <c r="G2" s="21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7">
      <c r="A3" s="20"/>
      <c r="B3" s="20"/>
      <c r="C3" s="20"/>
      <c r="D3" s="20"/>
      <c r="E3" s="20"/>
      <c r="F3" s="20"/>
      <c r="G3" s="27" t="s">
        <v>3</v>
      </c>
    </row>
    <row r="4" spans="1:7">
      <c r="A4" s="79" t="s">
        <v>4</v>
      </c>
      <c r="B4" s="79"/>
      <c r="C4" s="79" t="s">
        <v>5</v>
      </c>
      <c r="D4" s="79"/>
      <c r="E4" s="79"/>
      <c r="F4" s="79"/>
      <c r="G4" s="79"/>
    </row>
    <row r="5" spans="1:7">
      <c r="A5" s="22" t="s">
        <v>6</v>
      </c>
      <c r="B5" s="22" t="s">
        <v>7</v>
      </c>
      <c r="C5" s="22" t="s">
        <v>8</v>
      </c>
      <c r="D5" s="22" t="s">
        <v>9</v>
      </c>
      <c r="E5" s="22" t="s">
        <v>10</v>
      </c>
      <c r="F5" s="22" t="s">
        <v>11</v>
      </c>
      <c r="G5" s="22" t="s">
        <v>12</v>
      </c>
    </row>
    <row r="6" spans="1:7">
      <c r="A6" s="24" t="s">
        <v>13</v>
      </c>
      <c r="B6" s="80">
        <v>246.01</v>
      </c>
      <c r="C6" s="24" t="s">
        <v>14</v>
      </c>
      <c r="D6" s="80">
        <f>SUM(E6:G6)</f>
        <v>175.6591</v>
      </c>
      <c r="E6" s="80">
        <v>175.6591</v>
      </c>
      <c r="F6" s="80"/>
      <c r="G6" s="80"/>
    </row>
    <row r="7" spans="1:7">
      <c r="A7" s="24" t="s">
        <v>15</v>
      </c>
      <c r="B7" s="80"/>
      <c r="C7" s="24" t="s">
        <v>16</v>
      </c>
      <c r="D7" s="80">
        <f t="shared" ref="D7:D33" si="0">SUM(E7:G7)</f>
        <v>0</v>
      </c>
      <c r="E7" s="80"/>
      <c r="F7" s="80"/>
      <c r="G7" s="80"/>
    </row>
    <row r="8" spans="1:7">
      <c r="A8" s="24" t="s">
        <v>17</v>
      </c>
      <c r="B8" s="80"/>
      <c r="C8" s="24" t="s">
        <v>18</v>
      </c>
      <c r="D8" s="80">
        <f t="shared" si="0"/>
        <v>0</v>
      </c>
      <c r="E8" s="80"/>
      <c r="F8" s="80"/>
      <c r="G8" s="80"/>
    </row>
    <row r="9" spans="1:7">
      <c r="A9" s="24"/>
      <c r="B9" s="80"/>
      <c r="C9" s="24" t="s">
        <v>19</v>
      </c>
      <c r="D9" s="80">
        <f t="shared" si="0"/>
        <v>0</v>
      </c>
      <c r="E9" s="80"/>
      <c r="F9" s="80"/>
      <c r="G9" s="80"/>
    </row>
    <row r="10" spans="1:7">
      <c r="A10" s="24"/>
      <c r="B10" s="80"/>
      <c r="C10" s="24" t="s">
        <v>20</v>
      </c>
      <c r="D10" s="80">
        <f t="shared" si="0"/>
        <v>0</v>
      </c>
      <c r="E10" s="80"/>
      <c r="F10" s="80"/>
      <c r="G10" s="80"/>
    </row>
    <row r="11" spans="1:7">
      <c r="A11" s="24"/>
      <c r="B11" s="80"/>
      <c r="C11" s="24" t="s">
        <v>21</v>
      </c>
      <c r="D11" s="80">
        <f t="shared" si="0"/>
        <v>0</v>
      </c>
      <c r="E11" s="80"/>
      <c r="F11" s="80"/>
      <c r="G11" s="80"/>
    </row>
    <row r="12" spans="1:7">
      <c r="A12" s="24"/>
      <c r="B12" s="80"/>
      <c r="C12" s="24" t="s">
        <v>22</v>
      </c>
      <c r="D12" s="80">
        <f t="shared" si="0"/>
        <v>0</v>
      </c>
      <c r="E12" s="80"/>
      <c r="F12" s="80"/>
      <c r="G12" s="80"/>
    </row>
    <row r="13" spans="1:7">
      <c r="A13" s="24"/>
      <c r="B13" s="80"/>
      <c r="C13" s="24" t="s">
        <v>23</v>
      </c>
      <c r="D13" s="80">
        <f t="shared" si="0"/>
        <v>36.1759</v>
      </c>
      <c r="E13" s="80">
        <v>36.1759</v>
      </c>
      <c r="F13" s="80"/>
      <c r="G13" s="80"/>
    </row>
    <row r="14" spans="1:7">
      <c r="A14" s="24"/>
      <c r="B14" s="80"/>
      <c r="C14" s="24" t="s">
        <v>24</v>
      </c>
      <c r="D14" s="80">
        <f t="shared" si="0"/>
        <v>16.0848</v>
      </c>
      <c r="E14" s="80">
        <v>16.0848</v>
      </c>
      <c r="F14" s="80"/>
      <c r="G14" s="80"/>
    </row>
    <row r="15" spans="1:7">
      <c r="A15" s="24"/>
      <c r="B15" s="80"/>
      <c r="C15" s="24" t="s">
        <v>25</v>
      </c>
      <c r="D15" s="80">
        <f t="shared" si="0"/>
        <v>0</v>
      </c>
      <c r="E15" s="80"/>
      <c r="F15" s="80"/>
      <c r="G15" s="80"/>
    </row>
    <row r="16" spans="1:7">
      <c r="A16" s="24"/>
      <c r="B16" s="80"/>
      <c r="C16" s="24" t="s">
        <v>26</v>
      </c>
      <c r="D16" s="80">
        <f t="shared" si="0"/>
        <v>0</v>
      </c>
      <c r="E16" s="80"/>
      <c r="F16" s="80"/>
      <c r="G16" s="80"/>
    </row>
    <row r="17" spans="1:7">
      <c r="A17" s="24"/>
      <c r="B17" s="80"/>
      <c r="C17" s="24" t="s">
        <v>27</v>
      </c>
      <c r="D17" s="80">
        <f t="shared" si="0"/>
        <v>0</v>
      </c>
      <c r="E17" s="80"/>
      <c r="F17" s="80"/>
      <c r="G17" s="80"/>
    </row>
    <row r="18" spans="1:7">
      <c r="A18" s="24"/>
      <c r="B18" s="80"/>
      <c r="C18" s="24" t="s">
        <v>28</v>
      </c>
      <c r="D18" s="80">
        <f t="shared" si="0"/>
        <v>0</v>
      </c>
      <c r="E18" s="80"/>
      <c r="F18" s="80"/>
      <c r="G18" s="80"/>
    </row>
    <row r="19" spans="1:7">
      <c r="A19" s="24"/>
      <c r="B19" s="80"/>
      <c r="C19" s="24" t="s">
        <v>29</v>
      </c>
      <c r="D19" s="80">
        <f t="shared" si="0"/>
        <v>0</v>
      </c>
      <c r="E19" s="80"/>
      <c r="F19" s="80"/>
      <c r="G19" s="80"/>
    </row>
    <row r="20" spans="1:7">
      <c r="A20" s="24"/>
      <c r="B20" s="80"/>
      <c r="C20" s="24" t="s">
        <v>30</v>
      </c>
      <c r="D20" s="80">
        <f t="shared" si="0"/>
        <v>0</v>
      </c>
      <c r="E20" s="80"/>
      <c r="F20" s="80"/>
      <c r="G20" s="80"/>
    </row>
    <row r="21" spans="1:7">
      <c r="A21" s="24"/>
      <c r="B21" s="80"/>
      <c r="C21" s="24" t="s">
        <v>31</v>
      </c>
      <c r="D21" s="80">
        <f t="shared" si="0"/>
        <v>0</v>
      </c>
      <c r="E21" s="80"/>
      <c r="F21" s="80"/>
      <c r="G21" s="80"/>
    </row>
    <row r="22" spans="1:7">
      <c r="A22" s="24"/>
      <c r="B22" s="80"/>
      <c r="C22" s="24" t="s">
        <v>32</v>
      </c>
      <c r="D22" s="80">
        <f t="shared" si="0"/>
        <v>0</v>
      </c>
      <c r="E22" s="80"/>
      <c r="F22" s="80"/>
      <c r="G22" s="80"/>
    </row>
    <row r="23" spans="1:7">
      <c r="A23" s="24"/>
      <c r="B23" s="80"/>
      <c r="C23" s="24" t="s">
        <v>33</v>
      </c>
      <c r="D23" s="80">
        <f t="shared" si="0"/>
        <v>0</v>
      </c>
      <c r="E23" s="80"/>
      <c r="F23" s="80"/>
      <c r="G23" s="80"/>
    </row>
    <row r="24" spans="1:7">
      <c r="A24" s="24"/>
      <c r="B24" s="80"/>
      <c r="C24" s="24" t="s">
        <v>34</v>
      </c>
      <c r="D24" s="80">
        <f t="shared" si="0"/>
        <v>18.0879</v>
      </c>
      <c r="E24" s="80">
        <v>18.0879</v>
      </c>
      <c r="F24" s="80"/>
      <c r="G24" s="80"/>
    </row>
    <row r="25" spans="1:7">
      <c r="A25" s="24"/>
      <c r="B25" s="80"/>
      <c r="C25" s="24" t="s">
        <v>35</v>
      </c>
      <c r="D25" s="80">
        <f t="shared" si="0"/>
        <v>0</v>
      </c>
      <c r="E25" s="80"/>
      <c r="F25" s="80"/>
      <c r="G25" s="80"/>
    </row>
    <row r="26" spans="1:7">
      <c r="A26" s="24"/>
      <c r="B26" s="80"/>
      <c r="C26" s="24" t="s">
        <v>36</v>
      </c>
      <c r="D26" s="80">
        <f t="shared" si="0"/>
        <v>0</v>
      </c>
      <c r="E26" s="80"/>
      <c r="F26" s="80"/>
      <c r="G26" s="80"/>
    </row>
    <row r="27" spans="1:7">
      <c r="A27" s="24"/>
      <c r="B27" s="80"/>
      <c r="C27" s="24" t="s">
        <v>37</v>
      </c>
      <c r="D27" s="80">
        <f t="shared" si="0"/>
        <v>0</v>
      </c>
      <c r="E27" s="80"/>
      <c r="F27" s="80"/>
      <c r="G27" s="80"/>
    </row>
    <row r="28" spans="1:7">
      <c r="A28" s="24"/>
      <c r="B28" s="80"/>
      <c r="C28" s="24" t="s">
        <v>38</v>
      </c>
      <c r="D28" s="80">
        <f t="shared" si="0"/>
        <v>0</v>
      </c>
      <c r="E28" s="80"/>
      <c r="F28" s="80"/>
      <c r="G28" s="80"/>
    </row>
    <row r="29" spans="1:7">
      <c r="A29" s="24"/>
      <c r="B29" s="80"/>
      <c r="C29" s="24" t="s">
        <v>39</v>
      </c>
      <c r="D29" s="80">
        <f t="shared" si="0"/>
        <v>0</v>
      </c>
      <c r="E29" s="80"/>
      <c r="F29" s="80"/>
      <c r="G29" s="80"/>
    </row>
    <row r="30" spans="1:7">
      <c r="A30" s="24"/>
      <c r="B30" s="80"/>
      <c r="C30" s="24" t="s">
        <v>40</v>
      </c>
      <c r="D30" s="80">
        <f t="shared" si="0"/>
        <v>0</v>
      </c>
      <c r="E30" s="80"/>
      <c r="F30" s="80"/>
      <c r="G30" s="80"/>
    </row>
    <row r="31" spans="1:7">
      <c r="A31" s="24"/>
      <c r="B31" s="80"/>
      <c r="C31" s="24" t="s">
        <v>41</v>
      </c>
      <c r="D31" s="80">
        <f t="shared" si="0"/>
        <v>0</v>
      </c>
      <c r="E31" s="80"/>
      <c r="F31" s="80"/>
      <c r="G31" s="80"/>
    </row>
    <row r="32" spans="1:7">
      <c r="A32" s="24"/>
      <c r="B32" s="80"/>
      <c r="C32" s="24" t="s">
        <v>42</v>
      </c>
      <c r="D32" s="80">
        <f t="shared" si="0"/>
        <v>0</v>
      </c>
      <c r="E32" s="80"/>
      <c r="F32" s="80"/>
      <c r="G32" s="80"/>
    </row>
    <row r="33" spans="1:7">
      <c r="A33" s="24"/>
      <c r="B33" s="80"/>
      <c r="C33" s="24" t="s">
        <v>43</v>
      </c>
      <c r="D33" s="80">
        <f t="shared" si="0"/>
        <v>0</v>
      </c>
      <c r="E33" s="80"/>
      <c r="F33" s="80"/>
      <c r="G33" s="80"/>
    </row>
    <row r="34" spans="1:7">
      <c r="A34" s="79" t="s">
        <v>44</v>
      </c>
      <c r="B34" s="80">
        <f>SUM(B6:B33)</f>
        <v>246.01</v>
      </c>
      <c r="C34" s="79" t="s">
        <v>45</v>
      </c>
      <c r="D34" s="80">
        <f>SUM(D6:D33)</f>
        <v>246.0077</v>
      </c>
      <c r="E34" s="80">
        <f>SUM(E6:E33)</f>
        <v>246.0077</v>
      </c>
      <c r="F34" s="80">
        <f>SUM(F6:F33)</f>
        <v>0</v>
      </c>
      <c r="G34" s="80">
        <f>SUM(G6:G33)</f>
        <v>0</v>
      </c>
    </row>
    <row r="35" spans="1:7">
      <c r="A35" s="24" t="s">
        <v>46</v>
      </c>
      <c r="B35" s="80">
        <f>SUM(B36:B38)</f>
        <v>0</v>
      </c>
      <c r="C35" s="24" t="s">
        <v>47</v>
      </c>
      <c r="D35" s="80"/>
      <c r="E35" s="80"/>
      <c r="F35" s="80"/>
      <c r="G35" s="80"/>
    </row>
    <row r="36" spans="1:7">
      <c r="A36" s="24" t="s">
        <v>48</v>
      </c>
      <c r="B36" s="80"/>
      <c r="C36" s="24"/>
      <c r="D36" s="80"/>
      <c r="E36" s="80"/>
      <c r="F36" s="80"/>
      <c r="G36" s="80"/>
    </row>
    <row r="37" spans="1:7">
      <c r="A37" s="24" t="s">
        <v>49</v>
      </c>
      <c r="B37" s="80"/>
      <c r="C37" s="24"/>
      <c r="D37" s="80"/>
      <c r="E37" s="80"/>
      <c r="F37" s="80"/>
      <c r="G37" s="80"/>
    </row>
    <row r="38" spans="1:7">
      <c r="A38" s="24" t="s">
        <v>50</v>
      </c>
      <c r="B38" s="80"/>
      <c r="C38" s="24"/>
      <c r="D38" s="80"/>
      <c r="E38" s="80"/>
      <c r="F38" s="80"/>
      <c r="G38" s="80"/>
    </row>
    <row r="39" spans="1:7">
      <c r="A39" s="79" t="s">
        <v>51</v>
      </c>
      <c r="B39" s="80">
        <f>B34+B35</f>
        <v>246.01</v>
      </c>
      <c r="C39" s="79" t="s">
        <v>52</v>
      </c>
      <c r="D39" s="80">
        <f>D34+D35</f>
        <v>246.0077</v>
      </c>
      <c r="E39" s="80">
        <f>E34+E35</f>
        <v>246.0077</v>
      </c>
      <c r="F39" s="80">
        <f>F34+F35</f>
        <v>0</v>
      </c>
      <c r="G39" s="80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5"/>
  <sheetViews>
    <sheetView view="pageBreakPreview" zoomScaleNormal="100" zoomScaleSheetLayoutView="100" workbookViewId="0">
      <selection activeCell="AB5" sqref="AB5"/>
    </sheetView>
  </sheetViews>
  <sheetFormatPr defaultColWidth="10" defaultRowHeight="13.5"/>
  <cols>
    <col min="1" max="1" width="3.5" customWidth="1"/>
    <col min="2" max="3" width="3.125" customWidth="1"/>
    <col min="4" max="4" width="6.75" customWidth="1"/>
    <col min="5" max="5" width="22.125" style="68" customWidth="1"/>
    <col min="6" max="6" width="8.875" customWidth="1"/>
    <col min="7" max="7" width="7.875" customWidth="1"/>
    <col min="8" max="8" width="7.75" customWidth="1"/>
    <col min="9" max="9" width="7.375" customWidth="1"/>
    <col min="10" max="10" width="6" customWidth="1"/>
    <col min="11" max="11" width="4.375" customWidth="1"/>
    <col min="12" max="12" width="6.125" customWidth="1"/>
    <col min="13" max="13" width="6" customWidth="1"/>
    <col min="14" max="14" width="7.75" customWidth="1"/>
    <col min="15" max="15" width="5" customWidth="1"/>
    <col min="16" max="17" width="4.625" customWidth="1"/>
    <col min="18" max="18" width="5.875" style="69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  <col min="27" max="27" width="11.625" customWidth="1"/>
  </cols>
  <sheetData>
    <row r="1" customHeight="1" spans="1:25">
      <c r="A1" s="20" t="s">
        <v>53</v>
      </c>
      <c r="B1" s="20"/>
      <c r="C1" s="20"/>
      <c r="D1" s="20"/>
      <c r="E1" s="7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74"/>
      <c r="S1" s="20"/>
      <c r="T1" s="20"/>
      <c r="U1" s="20"/>
      <c r="V1" s="20"/>
      <c r="W1" s="20"/>
      <c r="X1" s="27" t="s">
        <v>54</v>
      </c>
      <c r="Y1" s="27"/>
    </row>
    <row r="2" ht="19.5" customHeight="1" spans="1:25">
      <c r="A2" s="21" t="s">
        <v>55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ht="14.25" customHeight="1" spans="1:25">
      <c r="A3" s="20"/>
      <c r="B3" s="20"/>
      <c r="C3" s="20"/>
      <c r="D3" s="20"/>
      <c r="E3" s="7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74"/>
      <c r="S3" s="20"/>
      <c r="T3" s="20"/>
      <c r="U3" s="20"/>
      <c r="V3" s="20"/>
      <c r="W3" s="75" t="s">
        <v>3</v>
      </c>
      <c r="X3" s="75"/>
      <c r="Y3" s="75"/>
    </row>
    <row r="4" ht="14.25" customHeight="1" spans="1:25">
      <c r="A4" s="22" t="s">
        <v>56</v>
      </c>
      <c r="B4" s="22"/>
      <c r="C4" s="22"/>
      <c r="D4" s="22" t="s">
        <v>57</v>
      </c>
      <c r="E4" s="71" t="s">
        <v>58</v>
      </c>
      <c r="F4" s="22" t="s">
        <v>59</v>
      </c>
      <c r="G4" s="22" t="s">
        <v>60</v>
      </c>
      <c r="H4" s="22"/>
      <c r="I4" s="22"/>
      <c r="J4" s="22"/>
      <c r="K4" s="22"/>
      <c r="L4" s="22" t="s">
        <v>61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22" t="s">
        <v>62</v>
      </c>
      <c r="X4" s="22"/>
      <c r="Y4" s="22"/>
    </row>
    <row r="5" ht="70.5" customHeight="1" spans="1:25">
      <c r="A5" s="22" t="s">
        <v>63</v>
      </c>
      <c r="B5" s="22" t="s">
        <v>64</v>
      </c>
      <c r="C5" s="22" t="s">
        <v>65</v>
      </c>
      <c r="D5" s="22"/>
      <c r="E5" s="71"/>
      <c r="F5" s="22"/>
      <c r="G5" s="22" t="s">
        <v>66</v>
      </c>
      <c r="H5" s="22" t="s">
        <v>67</v>
      </c>
      <c r="I5" s="22" t="s">
        <v>68</v>
      </c>
      <c r="J5" s="22" t="s">
        <v>69</v>
      </c>
      <c r="K5" s="22" t="s">
        <v>70</v>
      </c>
      <c r="L5" s="22" t="s">
        <v>66</v>
      </c>
      <c r="M5" s="22" t="s">
        <v>67</v>
      </c>
      <c r="N5" s="22" t="s">
        <v>68</v>
      </c>
      <c r="O5" s="22" t="s">
        <v>69</v>
      </c>
      <c r="P5" s="22" t="s">
        <v>71</v>
      </c>
      <c r="Q5" s="22" t="s">
        <v>72</v>
      </c>
      <c r="R5" s="23" t="s">
        <v>73</v>
      </c>
      <c r="S5" s="22" t="s">
        <v>74</v>
      </c>
      <c r="T5" s="22" t="s">
        <v>75</v>
      </c>
      <c r="U5" s="22" t="s">
        <v>70</v>
      </c>
      <c r="V5" s="22" t="s">
        <v>76</v>
      </c>
      <c r="W5" s="22" t="s">
        <v>66</v>
      </c>
      <c r="X5" s="22" t="s">
        <v>60</v>
      </c>
      <c r="Y5" s="22" t="s">
        <v>77</v>
      </c>
    </row>
    <row r="6" ht="14.25" customHeight="1" spans="1:25">
      <c r="A6" s="22" t="s">
        <v>78</v>
      </c>
      <c r="B6" s="22" t="s">
        <v>78</v>
      </c>
      <c r="C6" s="22" t="s">
        <v>78</v>
      </c>
      <c r="D6" s="22" t="s">
        <v>79</v>
      </c>
      <c r="E6" s="71" t="s">
        <v>79</v>
      </c>
      <c r="F6" s="22">
        <v>1</v>
      </c>
      <c r="G6" s="22">
        <v>2</v>
      </c>
      <c r="H6" s="22">
        <v>3</v>
      </c>
      <c r="I6" s="22">
        <v>4</v>
      </c>
      <c r="J6" s="22">
        <v>5</v>
      </c>
      <c r="K6" s="22">
        <v>6</v>
      </c>
      <c r="L6" s="22">
        <v>7</v>
      </c>
      <c r="M6" s="22">
        <v>8</v>
      </c>
      <c r="N6" s="22">
        <v>9</v>
      </c>
      <c r="O6" s="22">
        <v>10</v>
      </c>
      <c r="P6" s="22">
        <v>11</v>
      </c>
      <c r="Q6" s="22">
        <v>12</v>
      </c>
      <c r="R6" s="23">
        <v>13</v>
      </c>
      <c r="S6" s="22">
        <v>14</v>
      </c>
      <c r="T6" s="22">
        <v>15</v>
      </c>
      <c r="U6" s="22">
        <v>16</v>
      </c>
      <c r="V6" s="22">
        <v>17</v>
      </c>
      <c r="W6" s="22">
        <v>18</v>
      </c>
      <c r="X6" s="22">
        <v>19</v>
      </c>
      <c r="Y6" s="22">
        <v>20</v>
      </c>
    </row>
    <row r="7" ht="28.5" customHeight="1" spans="1:25">
      <c r="A7" s="28"/>
      <c r="B7" s="28"/>
      <c r="C7" s="28"/>
      <c r="D7" s="28" t="s">
        <v>80</v>
      </c>
      <c r="E7" s="72" t="s">
        <v>81</v>
      </c>
      <c r="F7" s="30">
        <v>246.0077</v>
      </c>
      <c r="G7" s="35"/>
      <c r="H7" s="31">
        <v>187.277</v>
      </c>
      <c r="I7" s="31">
        <v>27.8307</v>
      </c>
      <c r="J7" s="34"/>
      <c r="K7" s="35"/>
      <c r="L7" s="36">
        <v>30.9</v>
      </c>
      <c r="M7" s="36"/>
      <c r="N7" s="36">
        <v>19.9</v>
      </c>
      <c r="O7" s="36"/>
      <c r="P7" s="36"/>
      <c r="Q7" s="36"/>
      <c r="R7" s="76">
        <v>11</v>
      </c>
      <c r="S7" s="35"/>
      <c r="T7" s="35"/>
      <c r="U7" s="35"/>
      <c r="V7" s="35"/>
      <c r="W7" s="35"/>
      <c r="X7" s="35"/>
      <c r="Y7" s="35"/>
    </row>
    <row r="8" ht="28.5" customHeight="1" spans="1:25">
      <c r="A8" s="32" t="s">
        <v>82</v>
      </c>
      <c r="B8" s="33" t="s">
        <v>83</v>
      </c>
      <c r="C8" s="33" t="s">
        <v>84</v>
      </c>
      <c r="D8" s="28" t="s">
        <v>80</v>
      </c>
      <c r="E8" s="73" t="s">
        <v>85</v>
      </c>
      <c r="F8" s="31">
        <v>144.7591</v>
      </c>
      <c r="G8" s="31">
        <v>144.7591</v>
      </c>
      <c r="H8" s="31">
        <v>116.9284</v>
      </c>
      <c r="I8" s="31">
        <v>27.8307</v>
      </c>
      <c r="J8" s="34"/>
      <c r="K8" s="34"/>
      <c r="L8" s="36"/>
      <c r="M8" s="34"/>
      <c r="N8" s="34"/>
      <c r="O8" s="34"/>
      <c r="P8" s="34"/>
      <c r="Q8" s="34"/>
      <c r="R8" s="77"/>
      <c r="S8" s="34"/>
      <c r="T8" s="35"/>
      <c r="U8" s="35"/>
      <c r="V8" s="35"/>
      <c r="W8" s="35"/>
      <c r="X8" s="35"/>
      <c r="Y8" s="35"/>
    </row>
    <row r="9" ht="28.5" customHeight="1" spans="1:25">
      <c r="A9" s="32" t="s">
        <v>82</v>
      </c>
      <c r="B9" s="33" t="s">
        <v>83</v>
      </c>
      <c r="C9" s="33" t="s">
        <v>86</v>
      </c>
      <c r="D9" s="28" t="s">
        <v>80</v>
      </c>
      <c r="E9" s="73" t="s">
        <v>87</v>
      </c>
      <c r="F9" s="34">
        <v>29.37</v>
      </c>
      <c r="G9" s="31"/>
      <c r="H9" s="31"/>
      <c r="I9" s="34"/>
      <c r="J9" s="34"/>
      <c r="K9" s="34"/>
      <c r="L9" s="36">
        <v>29.37</v>
      </c>
      <c r="M9" s="34"/>
      <c r="N9" s="34">
        <v>18.37</v>
      </c>
      <c r="O9" s="34"/>
      <c r="P9" s="34"/>
      <c r="Q9" s="34"/>
      <c r="R9" s="78">
        <v>11</v>
      </c>
      <c r="S9" s="34"/>
      <c r="T9" s="35"/>
      <c r="U9" s="35"/>
      <c r="V9" s="35"/>
      <c r="W9" s="35"/>
      <c r="X9" s="35"/>
      <c r="Y9" s="35"/>
    </row>
    <row r="10" ht="28.5" customHeight="1" spans="1:25">
      <c r="A10" s="32" t="s">
        <v>82</v>
      </c>
      <c r="B10" s="33" t="s">
        <v>83</v>
      </c>
      <c r="C10" s="33" t="s">
        <v>88</v>
      </c>
      <c r="D10" s="28" t="s">
        <v>80</v>
      </c>
      <c r="E10" s="73" t="s">
        <v>89</v>
      </c>
      <c r="F10" s="34">
        <v>1.53</v>
      </c>
      <c r="G10" s="31"/>
      <c r="H10" s="31"/>
      <c r="I10" s="34"/>
      <c r="J10" s="34"/>
      <c r="K10" s="34"/>
      <c r="L10" s="36">
        <v>1.53</v>
      </c>
      <c r="M10" s="34"/>
      <c r="N10" s="34">
        <v>1.53</v>
      </c>
      <c r="O10" s="34"/>
      <c r="P10" s="34"/>
      <c r="Q10" s="34"/>
      <c r="R10" s="77"/>
      <c r="S10" s="34"/>
      <c r="T10" s="35"/>
      <c r="U10" s="35"/>
      <c r="V10" s="35"/>
      <c r="W10" s="35"/>
      <c r="X10" s="35"/>
      <c r="Y10" s="35"/>
    </row>
    <row r="11" ht="28.5" customHeight="1" spans="1:25">
      <c r="A11" s="28" t="s">
        <v>90</v>
      </c>
      <c r="B11" s="28" t="s">
        <v>91</v>
      </c>
      <c r="C11" s="28" t="s">
        <v>91</v>
      </c>
      <c r="D11" s="28" t="s">
        <v>80</v>
      </c>
      <c r="E11" s="72" t="s">
        <v>92</v>
      </c>
      <c r="F11" s="31">
        <v>24.1172</v>
      </c>
      <c r="G11" s="31">
        <v>24.1172</v>
      </c>
      <c r="H11" s="31">
        <v>24.1172</v>
      </c>
      <c r="I11" s="34"/>
      <c r="J11" s="34"/>
      <c r="K11" s="34"/>
      <c r="L11" s="36"/>
      <c r="M11" s="34"/>
      <c r="N11" s="34"/>
      <c r="O11" s="34"/>
      <c r="P11" s="34"/>
      <c r="Q11" s="34"/>
      <c r="R11" s="77"/>
      <c r="S11" s="34"/>
      <c r="T11" s="35"/>
      <c r="U11" s="35"/>
      <c r="V11" s="35"/>
      <c r="W11" s="35"/>
      <c r="X11" s="35"/>
      <c r="Y11" s="35"/>
    </row>
    <row r="12" ht="28.5" customHeight="1" spans="1:25">
      <c r="A12" s="28" t="s">
        <v>90</v>
      </c>
      <c r="B12" s="28" t="s">
        <v>91</v>
      </c>
      <c r="C12" s="28" t="s">
        <v>88</v>
      </c>
      <c r="D12" s="28" t="s">
        <v>80</v>
      </c>
      <c r="E12" s="72" t="s">
        <v>93</v>
      </c>
      <c r="F12" s="31">
        <v>12.0586</v>
      </c>
      <c r="G12" s="31">
        <v>12.0586</v>
      </c>
      <c r="H12" s="31">
        <v>12.0586</v>
      </c>
      <c r="I12" s="34"/>
      <c r="J12" s="34"/>
      <c r="K12" s="34"/>
      <c r="L12" s="36"/>
      <c r="M12" s="34"/>
      <c r="N12" s="34"/>
      <c r="O12" s="34"/>
      <c r="P12" s="34"/>
      <c r="Q12" s="34"/>
      <c r="R12" s="77"/>
      <c r="S12" s="34"/>
      <c r="T12" s="35"/>
      <c r="U12" s="35"/>
      <c r="V12" s="35"/>
      <c r="W12" s="35"/>
      <c r="X12" s="35"/>
      <c r="Y12" s="35"/>
    </row>
    <row r="13" ht="28.5" customHeight="1" spans="1:25">
      <c r="A13" s="28" t="s">
        <v>94</v>
      </c>
      <c r="B13" s="28" t="s">
        <v>83</v>
      </c>
      <c r="C13" s="28" t="s">
        <v>84</v>
      </c>
      <c r="D13" s="28" t="s">
        <v>80</v>
      </c>
      <c r="E13" s="72" t="s">
        <v>95</v>
      </c>
      <c r="F13" s="31">
        <v>11.7572</v>
      </c>
      <c r="G13" s="31">
        <v>11.7572</v>
      </c>
      <c r="H13" s="31">
        <v>11.7572</v>
      </c>
      <c r="I13" s="34"/>
      <c r="J13" s="34"/>
      <c r="K13" s="34"/>
      <c r="L13" s="36"/>
      <c r="M13" s="34"/>
      <c r="N13" s="34"/>
      <c r="O13" s="34"/>
      <c r="P13" s="34"/>
      <c r="Q13" s="34"/>
      <c r="R13" s="77"/>
      <c r="S13" s="34"/>
      <c r="T13" s="35"/>
      <c r="U13" s="35"/>
      <c r="V13" s="35"/>
      <c r="W13" s="35"/>
      <c r="X13" s="35"/>
      <c r="Y13" s="35"/>
    </row>
    <row r="14" ht="28.5" customHeight="1" spans="1:25">
      <c r="A14" s="28" t="s">
        <v>94</v>
      </c>
      <c r="B14" s="28" t="s">
        <v>83</v>
      </c>
      <c r="C14" s="28" t="s">
        <v>96</v>
      </c>
      <c r="D14" s="28" t="s">
        <v>80</v>
      </c>
      <c r="E14" s="72" t="s">
        <v>97</v>
      </c>
      <c r="F14" s="31">
        <v>4.3277</v>
      </c>
      <c r="G14" s="31">
        <v>4.3277</v>
      </c>
      <c r="H14" s="31">
        <v>4.3277</v>
      </c>
      <c r="I14" s="34"/>
      <c r="J14" s="34"/>
      <c r="K14" s="34"/>
      <c r="L14" s="36"/>
      <c r="M14" s="34"/>
      <c r="N14" s="34"/>
      <c r="O14" s="34"/>
      <c r="P14" s="34"/>
      <c r="Q14" s="34"/>
      <c r="R14" s="77"/>
      <c r="S14" s="34"/>
      <c r="T14" s="35"/>
      <c r="U14" s="35"/>
      <c r="V14" s="35"/>
      <c r="W14" s="35"/>
      <c r="X14" s="35"/>
      <c r="Y14" s="35"/>
    </row>
    <row r="15" ht="28.5" customHeight="1" spans="1:25">
      <c r="A15" s="28" t="s">
        <v>98</v>
      </c>
      <c r="B15" s="28" t="s">
        <v>86</v>
      </c>
      <c r="C15" s="28" t="s">
        <v>84</v>
      </c>
      <c r="D15" s="28" t="s">
        <v>80</v>
      </c>
      <c r="E15" s="72" t="s">
        <v>99</v>
      </c>
      <c r="F15" s="31">
        <v>18.0879</v>
      </c>
      <c r="G15" s="31">
        <v>18.0879</v>
      </c>
      <c r="H15" s="31">
        <v>18.0879</v>
      </c>
      <c r="I15" s="34"/>
      <c r="J15" s="34"/>
      <c r="K15" s="34"/>
      <c r="L15" s="30"/>
      <c r="M15" s="34"/>
      <c r="N15" s="34"/>
      <c r="O15" s="34"/>
      <c r="P15" s="34"/>
      <c r="Q15" s="34"/>
      <c r="R15" s="77"/>
      <c r="S15" s="34"/>
      <c r="T15" s="35"/>
      <c r="U15" s="35"/>
      <c r="V15" s="35"/>
      <c r="W15" s="35"/>
      <c r="X15" s="35"/>
      <c r="Y15" s="35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7" top="0.275590551181102" bottom="0.275590551181102" header="0" footer="0"/>
  <pageSetup paperSize="9" scale="97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opLeftCell="A10" workbookViewId="0">
      <selection activeCell="H12" sqref="H12"/>
    </sheetView>
  </sheetViews>
  <sheetFormatPr defaultColWidth="10" defaultRowHeight="13.5"/>
  <cols>
    <col min="1" max="1" width="13" style="1" customWidth="1"/>
    <col min="2" max="2" width="33.375" style="1" customWidth="1"/>
    <col min="3" max="5" width="25.625" style="1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2"/>
      <c r="D1" s="2"/>
      <c r="E1" s="19" t="s">
        <v>100</v>
      </c>
      <c r="F1" s="2"/>
      <c r="G1" s="2"/>
      <c r="H1" s="2"/>
      <c r="I1" s="2"/>
    </row>
    <row r="2" ht="22.5" customHeight="1" spans="1:5">
      <c r="A2" s="3" t="s">
        <v>101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19" t="s">
        <v>3</v>
      </c>
      <c r="F3" s="2"/>
      <c r="G3" s="2"/>
      <c r="H3" s="2"/>
      <c r="I3" s="2"/>
    </row>
    <row r="4" ht="14.25" customHeight="1" spans="1:7">
      <c r="A4" s="58" t="s">
        <v>102</v>
      </c>
      <c r="B4" s="58" t="s">
        <v>103</v>
      </c>
      <c r="C4" s="58" t="s">
        <v>60</v>
      </c>
      <c r="D4" s="58"/>
      <c r="E4" s="58"/>
      <c r="F4" s="2"/>
      <c r="G4" s="2"/>
    </row>
    <row r="5" ht="9.75" customHeight="1" spans="1:9">
      <c r="A5" s="58"/>
      <c r="B5" s="58"/>
      <c r="C5" s="58" t="s">
        <v>66</v>
      </c>
      <c r="D5" s="58" t="s">
        <v>104</v>
      </c>
      <c r="E5" s="58" t="s">
        <v>105</v>
      </c>
      <c r="F5" s="2"/>
      <c r="G5" s="2"/>
      <c r="H5" s="2"/>
      <c r="I5" s="2"/>
    </row>
    <row r="6" ht="6" customHeight="1" spans="1:5">
      <c r="A6" s="58"/>
      <c r="B6" s="58"/>
      <c r="C6" s="58"/>
      <c r="D6" s="58"/>
      <c r="E6" s="58"/>
    </row>
    <row r="7" ht="14.25" customHeight="1" spans="1:5">
      <c r="A7" s="58" t="s">
        <v>79</v>
      </c>
      <c r="B7" s="58" t="s">
        <v>79</v>
      </c>
      <c r="C7" s="58">
        <v>1</v>
      </c>
      <c r="D7" s="58">
        <v>2</v>
      </c>
      <c r="E7" s="59">
        <v>3</v>
      </c>
    </row>
    <row r="8" ht="25.5" customHeight="1" spans="1:5">
      <c r="A8" s="60"/>
      <c r="B8" s="58" t="s">
        <v>9</v>
      </c>
      <c r="C8" s="45">
        <f>D8+E8</f>
        <v>215.1074</v>
      </c>
      <c r="D8" s="61">
        <f>SUM(D9:D22)</f>
        <v>187.2768</v>
      </c>
      <c r="E8" s="62">
        <f>SUM(E9:E22)</f>
        <v>27.8306</v>
      </c>
    </row>
    <row r="9" ht="25.5" customHeight="1" spans="1:5">
      <c r="A9" s="63">
        <v>30101</v>
      </c>
      <c r="B9" s="63" t="s">
        <v>106</v>
      </c>
      <c r="C9" s="45">
        <f t="shared" ref="C9:C22" si="0">D9+E9</f>
        <v>47.6028</v>
      </c>
      <c r="D9" s="45">
        <v>47.6028</v>
      </c>
      <c r="E9" s="64"/>
    </row>
    <row r="10" ht="25.5" customHeight="1" spans="1:5">
      <c r="A10" s="63">
        <v>30102</v>
      </c>
      <c r="B10" s="63" t="s">
        <v>107</v>
      </c>
      <c r="C10" s="45">
        <f t="shared" si="0"/>
        <v>32.568</v>
      </c>
      <c r="D10" s="45">
        <v>32.568</v>
      </c>
      <c r="E10" s="45"/>
    </row>
    <row r="11" ht="25.5" customHeight="1" spans="1:5">
      <c r="A11" s="63">
        <v>30103</v>
      </c>
      <c r="B11" s="63" t="s">
        <v>108</v>
      </c>
      <c r="C11" s="45">
        <f t="shared" si="0"/>
        <v>36.6069</v>
      </c>
      <c r="D11" s="45">
        <v>36.6069</v>
      </c>
      <c r="E11" s="45"/>
    </row>
    <row r="12" ht="25.5" customHeight="1" spans="1:5">
      <c r="A12" s="63">
        <v>30108</v>
      </c>
      <c r="B12" s="63" t="s">
        <v>109</v>
      </c>
      <c r="C12" s="45">
        <f t="shared" si="0"/>
        <v>24.1172</v>
      </c>
      <c r="D12" s="45">
        <v>24.1172</v>
      </c>
      <c r="E12" s="45"/>
    </row>
    <row r="13" ht="25.5" customHeight="1" spans="1:5">
      <c r="A13" s="63">
        <v>30109</v>
      </c>
      <c r="B13" s="63" t="s">
        <v>110</v>
      </c>
      <c r="C13" s="45">
        <f t="shared" si="0"/>
        <v>12.0586</v>
      </c>
      <c r="D13" s="45">
        <v>12.0586</v>
      </c>
      <c r="E13" s="45"/>
    </row>
    <row r="14" ht="25.5" customHeight="1" spans="1:5">
      <c r="A14" s="63">
        <v>30110</v>
      </c>
      <c r="B14" s="63" t="s">
        <v>111</v>
      </c>
      <c r="C14" s="45">
        <f t="shared" si="0"/>
        <v>11.7571</v>
      </c>
      <c r="D14" s="45">
        <v>11.7571</v>
      </c>
      <c r="E14" s="45"/>
    </row>
    <row r="15" ht="25.5" customHeight="1" spans="1:5">
      <c r="A15" s="63">
        <v>30111</v>
      </c>
      <c r="B15" s="63" t="s">
        <v>112</v>
      </c>
      <c r="C15" s="45">
        <f t="shared" si="0"/>
        <v>4.3276</v>
      </c>
      <c r="D15" s="45">
        <v>4.3276</v>
      </c>
      <c r="E15" s="45"/>
    </row>
    <row r="16" ht="25.5" customHeight="1" spans="1:5">
      <c r="A16" s="63">
        <v>30111</v>
      </c>
      <c r="B16" s="63" t="s">
        <v>113</v>
      </c>
      <c r="C16" s="45">
        <f t="shared" si="0"/>
        <v>0.1507</v>
      </c>
      <c r="D16" s="45">
        <v>0.1507</v>
      </c>
      <c r="E16" s="45"/>
    </row>
    <row r="17" ht="25.5" customHeight="1" spans="1:5">
      <c r="A17" s="63">
        <v>30113</v>
      </c>
      <c r="B17" s="63" t="s">
        <v>114</v>
      </c>
      <c r="C17" s="45">
        <f t="shared" si="0"/>
        <v>18.0879</v>
      </c>
      <c r="D17" s="45">
        <v>18.0879</v>
      </c>
      <c r="E17" s="45"/>
    </row>
    <row r="18" ht="25.5" customHeight="1" spans="1:5">
      <c r="A18" s="63">
        <v>30201</v>
      </c>
      <c r="B18" s="65" t="s">
        <v>115</v>
      </c>
      <c r="C18" s="45">
        <f t="shared" si="0"/>
        <v>8.8</v>
      </c>
      <c r="D18" s="66"/>
      <c r="E18" s="67">
        <v>8.8</v>
      </c>
    </row>
    <row r="19" ht="25.5" customHeight="1" spans="1:5">
      <c r="A19" s="63">
        <v>30207</v>
      </c>
      <c r="B19" s="65" t="s">
        <v>116</v>
      </c>
      <c r="C19" s="45">
        <f t="shared" si="0"/>
        <v>1.716</v>
      </c>
      <c r="D19" s="66"/>
      <c r="E19" s="67">
        <v>1.716</v>
      </c>
    </row>
    <row r="20" ht="25.5" customHeight="1" spans="1:5">
      <c r="A20" s="63">
        <v>30228</v>
      </c>
      <c r="B20" s="65" t="s">
        <v>117</v>
      </c>
      <c r="C20" s="45">
        <f t="shared" si="0"/>
        <v>3.0146</v>
      </c>
      <c r="D20" s="66"/>
      <c r="E20" s="67">
        <v>3.0146</v>
      </c>
    </row>
    <row r="21" ht="25.5" customHeight="1" spans="1:5">
      <c r="A21" s="63">
        <v>30239</v>
      </c>
      <c r="B21" s="65" t="s">
        <v>118</v>
      </c>
      <c r="C21" s="45">
        <f t="shared" si="0"/>
        <v>9.9</v>
      </c>
      <c r="D21" s="66"/>
      <c r="E21" s="67">
        <v>9.9</v>
      </c>
    </row>
    <row r="22" ht="25.5" customHeight="1" spans="1:5">
      <c r="A22" s="63">
        <v>30299</v>
      </c>
      <c r="B22" s="65" t="s">
        <v>119</v>
      </c>
      <c r="C22" s="45">
        <f t="shared" si="0"/>
        <v>4.4</v>
      </c>
      <c r="D22" s="66"/>
      <c r="E22" s="67">
        <v>4.4</v>
      </c>
    </row>
    <row r="23" ht="14.25" customHeight="1"/>
    <row r="24" ht="14.25" customHeight="1" spans="2:2">
      <c r="B24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G5" sqref="G5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20"/>
      <c r="B1" s="20"/>
      <c r="C1" s="27" t="s">
        <v>120</v>
      </c>
    </row>
    <row r="2" ht="29.45" customHeight="1" spans="1:3">
      <c r="A2" s="21" t="s">
        <v>121</v>
      </c>
      <c r="B2" s="21"/>
      <c r="C2" s="21"/>
    </row>
    <row r="3" ht="14.25" customHeight="1" spans="1:3">
      <c r="A3" s="20"/>
      <c r="B3" s="20"/>
      <c r="C3" s="27" t="s">
        <v>3</v>
      </c>
    </row>
    <row r="4" ht="31.7" customHeight="1" spans="1:3">
      <c r="A4" s="42" t="s">
        <v>122</v>
      </c>
      <c r="B4" s="42" t="s">
        <v>123</v>
      </c>
      <c r="C4" s="42" t="s">
        <v>124</v>
      </c>
    </row>
    <row r="5" ht="17.1" customHeight="1" spans="1:3">
      <c r="A5" s="42" t="s">
        <v>79</v>
      </c>
      <c r="B5" s="42">
        <v>1</v>
      </c>
      <c r="C5" s="42">
        <v>2</v>
      </c>
    </row>
    <row r="6" ht="17.1" customHeight="1" spans="1:3">
      <c r="A6" s="42" t="s">
        <v>9</v>
      </c>
      <c r="B6" s="57">
        <f>B7+B13+B14</f>
        <v>0</v>
      </c>
      <c r="C6" s="57">
        <f>C7+C13+C14</f>
        <v>0</v>
      </c>
    </row>
    <row r="7" ht="17.1" customHeight="1" spans="1:3">
      <c r="A7" s="52" t="s">
        <v>125</v>
      </c>
      <c r="B7" s="57">
        <f>C7</f>
        <v>0</v>
      </c>
      <c r="C7" s="57">
        <f>C8+C9+C10</f>
        <v>0</v>
      </c>
    </row>
    <row r="8" ht="17.1" customHeight="1" spans="1:3">
      <c r="A8" s="52" t="s">
        <v>126</v>
      </c>
      <c r="B8" s="57">
        <f t="shared" ref="B8:B14" si="0">C8</f>
        <v>0</v>
      </c>
      <c r="C8" s="57"/>
    </row>
    <row r="9" ht="17.1" customHeight="1" spans="1:3">
      <c r="A9" s="52" t="s">
        <v>127</v>
      </c>
      <c r="B9" s="57">
        <f t="shared" si="0"/>
        <v>0</v>
      </c>
      <c r="C9" s="57">
        <v>0</v>
      </c>
    </row>
    <row r="10" ht="17.1" customHeight="1" spans="1:3">
      <c r="A10" s="52" t="s">
        <v>128</v>
      </c>
      <c r="B10" s="57">
        <f t="shared" si="0"/>
        <v>0</v>
      </c>
      <c r="C10" s="57">
        <v>0</v>
      </c>
    </row>
    <row r="11" ht="17.1" customHeight="1" spans="1:3">
      <c r="A11" s="52" t="s">
        <v>129</v>
      </c>
      <c r="B11" s="57">
        <f t="shared" si="0"/>
        <v>0</v>
      </c>
      <c r="C11" s="57">
        <v>0</v>
      </c>
    </row>
    <row r="12" ht="17.1" customHeight="1" spans="1:3">
      <c r="A12" s="52" t="s">
        <v>130</v>
      </c>
      <c r="B12" s="57">
        <f t="shared" si="0"/>
        <v>0</v>
      </c>
      <c r="C12" s="57"/>
    </row>
    <row r="13" ht="17.1" customHeight="1" spans="1:3">
      <c r="A13" s="52" t="s">
        <v>131</v>
      </c>
      <c r="B13" s="57">
        <f t="shared" si="0"/>
        <v>0</v>
      </c>
      <c r="C13" s="57">
        <v>0</v>
      </c>
    </row>
    <row r="14" ht="17.1" customHeight="1" spans="1:3">
      <c r="A14" s="52" t="s">
        <v>132</v>
      </c>
      <c r="B14" s="57">
        <f t="shared" si="0"/>
        <v>0</v>
      </c>
      <c r="C14" s="57">
        <v>0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4"/>
  <sheetViews>
    <sheetView topLeftCell="A25" workbookViewId="0">
      <selection activeCell="F6" sqref="F6"/>
    </sheetView>
  </sheetViews>
  <sheetFormatPr defaultColWidth="10" defaultRowHeight="13.5"/>
  <cols>
    <col min="1" max="1" width="33.875" customWidth="1"/>
    <col min="2" max="2" width="11.75" customWidth="1"/>
    <col min="3" max="3" width="27.25" customWidth="1"/>
    <col min="4" max="4" width="14.375" customWidth="1"/>
    <col min="5" max="5" width="30.875" customWidth="1"/>
    <col min="6" max="6" width="18.25" customWidth="1"/>
    <col min="7" max="7" width="9.75" customWidth="1"/>
  </cols>
  <sheetData>
    <row r="1" ht="14.25" customHeight="1" spans="1:6">
      <c r="A1" s="20"/>
      <c r="B1" s="20"/>
      <c r="C1" s="20"/>
      <c r="D1" s="20"/>
      <c r="E1" s="20"/>
      <c r="F1" s="27" t="s">
        <v>133</v>
      </c>
    </row>
    <row r="2" ht="18" customHeight="1" spans="1:6">
      <c r="A2" s="21" t="s">
        <v>134</v>
      </c>
      <c r="B2" s="21"/>
      <c r="C2" s="21"/>
      <c r="D2" s="21"/>
      <c r="E2" s="21"/>
      <c r="F2" s="21"/>
    </row>
    <row r="3" ht="17.1" customHeight="1" spans="1:6">
      <c r="A3" s="20"/>
      <c r="B3" s="20"/>
      <c r="C3" s="20"/>
      <c r="D3" s="20"/>
      <c r="E3" s="20"/>
      <c r="F3" s="27" t="s">
        <v>3</v>
      </c>
    </row>
    <row r="4" ht="17.1" customHeight="1" spans="1:6">
      <c r="A4" s="42" t="s">
        <v>135</v>
      </c>
      <c r="B4" s="42"/>
      <c r="C4" s="42" t="s">
        <v>136</v>
      </c>
      <c r="D4" s="42"/>
      <c r="E4" s="42"/>
      <c r="F4" s="42"/>
    </row>
    <row r="5" ht="17.1" customHeight="1" spans="1:6">
      <c r="A5" s="42" t="s">
        <v>137</v>
      </c>
      <c r="B5" s="42" t="s">
        <v>138</v>
      </c>
      <c r="C5" s="42" t="s">
        <v>139</v>
      </c>
      <c r="D5" s="42" t="s">
        <v>138</v>
      </c>
      <c r="E5" s="42" t="s">
        <v>139</v>
      </c>
      <c r="F5" s="42" t="s">
        <v>138</v>
      </c>
    </row>
    <row r="6" ht="17.1" customHeight="1" spans="1:6">
      <c r="A6" s="52" t="s">
        <v>140</v>
      </c>
      <c r="B6" s="53">
        <v>246.01</v>
      </c>
      <c r="C6" s="52" t="s">
        <v>141</v>
      </c>
      <c r="D6" s="53">
        <v>175.6591</v>
      </c>
      <c r="E6" s="54" t="s">
        <v>142</v>
      </c>
      <c r="F6" s="53">
        <f>SUM(F7:F10)</f>
        <v>215.1107</v>
      </c>
    </row>
    <row r="7" ht="17.1" customHeight="1" spans="1:10">
      <c r="A7" s="52" t="s">
        <v>143</v>
      </c>
      <c r="B7" s="53">
        <v>246.01</v>
      </c>
      <c r="C7" s="52" t="s">
        <v>144</v>
      </c>
      <c r="D7" s="53"/>
      <c r="E7" s="54" t="s">
        <v>145</v>
      </c>
      <c r="F7" s="53">
        <v>187.28</v>
      </c>
      <c r="J7">
        <f>246.01-27.83-30.9</f>
        <v>187.28</v>
      </c>
    </row>
    <row r="8" ht="17.1" customHeight="1" spans="1:6">
      <c r="A8" s="52" t="s">
        <v>146</v>
      </c>
      <c r="B8" s="53">
        <f>SUM(B9:B14)</f>
        <v>0</v>
      </c>
      <c r="C8" s="52" t="s">
        <v>147</v>
      </c>
      <c r="D8" s="53"/>
      <c r="E8" s="54" t="s">
        <v>148</v>
      </c>
      <c r="F8" s="53">
        <v>27.8307</v>
      </c>
    </row>
    <row r="9" ht="17.1" customHeight="1" spans="1:6">
      <c r="A9" s="52" t="s">
        <v>149</v>
      </c>
      <c r="B9" s="53"/>
      <c r="C9" s="52" t="s">
        <v>150</v>
      </c>
      <c r="D9" s="53"/>
      <c r="E9" s="54" t="s">
        <v>151</v>
      </c>
      <c r="F9" s="53"/>
    </row>
    <row r="10" ht="17.1" customHeight="1" spans="1:6">
      <c r="A10" s="52" t="s">
        <v>152</v>
      </c>
      <c r="B10" s="53"/>
      <c r="C10" s="52" t="s">
        <v>153</v>
      </c>
      <c r="D10" s="53"/>
      <c r="E10" s="54" t="s">
        <v>154</v>
      </c>
      <c r="F10" s="53"/>
    </row>
    <row r="11" ht="17.1" customHeight="1" spans="1:6">
      <c r="A11" s="52" t="s">
        <v>155</v>
      </c>
      <c r="B11" s="53"/>
      <c r="C11" s="52" t="s">
        <v>156</v>
      </c>
      <c r="D11" s="53"/>
      <c r="E11" s="54" t="s">
        <v>157</v>
      </c>
      <c r="F11" s="53">
        <f>SUM(F12:F21)</f>
        <v>30.9</v>
      </c>
    </row>
    <row r="12" ht="17.1" customHeight="1" spans="1:6">
      <c r="A12" s="52" t="s">
        <v>158</v>
      </c>
      <c r="B12" s="53"/>
      <c r="C12" s="52" t="s">
        <v>159</v>
      </c>
      <c r="D12" s="53"/>
      <c r="E12" s="54" t="s">
        <v>145</v>
      </c>
      <c r="F12" s="53"/>
    </row>
    <row r="13" ht="17.1" customHeight="1" spans="1:6">
      <c r="A13" s="52" t="s">
        <v>160</v>
      </c>
      <c r="B13" s="53"/>
      <c r="C13" s="52" t="s">
        <v>161</v>
      </c>
      <c r="D13" s="53">
        <v>36.1759</v>
      </c>
      <c r="E13" s="54" t="s">
        <v>148</v>
      </c>
      <c r="F13" s="53">
        <v>19.9</v>
      </c>
    </row>
    <row r="14" ht="17.1" customHeight="1" spans="1:6">
      <c r="A14" s="52" t="s">
        <v>162</v>
      </c>
      <c r="B14" s="53"/>
      <c r="C14" s="52" t="s">
        <v>163</v>
      </c>
      <c r="D14" s="53">
        <v>16.0848</v>
      </c>
      <c r="E14" s="54" t="s">
        <v>151</v>
      </c>
      <c r="F14" s="53"/>
    </row>
    <row r="15" ht="17.1" customHeight="1" spans="1:6">
      <c r="A15" s="52" t="s">
        <v>164</v>
      </c>
      <c r="B15" s="53"/>
      <c r="C15" s="52" t="s">
        <v>165</v>
      </c>
      <c r="D15" s="53"/>
      <c r="E15" s="54" t="s">
        <v>166</v>
      </c>
      <c r="F15" s="53"/>
    </row>
    <row r="16" ht="17.1" customHeight="1" spans="1:6">
      <c r="A16" s="52" t="s">
        <v>167</v>
      </c>
      <c r="B16" s="53"/>
      <c r="C16" s="52" t="s">
        <v>168</v>
      </c>
      <c r="D16" s="53"/>
      <c r="E16" s="54" t="s">
        <v>169</v>
      </c>
      <c r="F16" s="53"/>
    </row>
    <row r="17" ht="17.1" customHeight="1" spans="1:6">
      <c r="A17" s="52" t="s">
        <v>170</v>
      </c>
      <c r="B17" s="53">
        <f>SUM(B18:B19)</f>
        <v>0</v>
      </c>
      <c r="C17" s="52" t="s">
        <v>171</v>
      </c>
      <c r="D17" s="53"/>
      <c r="E17" s="54" t="s">
        <v>172</v>
      </c>
      <c r="F17" s="53">
        <v>11</v>
      </c>
    </row>
    <row r="18" ht="17.1" customHeight="1" spans="1:6">
      <c r="A18" s="52" t="s">
        <v>173</v>
      </c>
      <c r="B18" s="53"/>
      <c r="C18" s="52" t="s">
        <v>174</v>
      </c>
      <c r="D18" s="53"/>
      <c r="E18" s="54" t="s">
        <v>175</v>
      </c>
      <c r="F18" s="53"/>
    </row>
    <row r="19" ht="17.1" customHeight="1" spans="1:6">
      <c r="A19" s="52" t="s">
        <v>176</v>
      </c>
      <c r="B19" s="53"/>
      <c r="C19" s="52" t="s">
        <v>177</v>
      </c>
      <c r="D19" s="53"/>
      <c r="E19" s="54" t="s">
        <v>178</v>
      </c>
      <c r="F19" s="53"/>
    </row>
    <row r="20" ht="17.1" customHeight="1" spans="1:6">
      <c r="A20" s="52" t="s">
        <v>179</v>
      </c>
      <c r="B20" s="53">
        <f>SUM(B21:B23)</f>
        <v>0</v>
      </c>
      <c r="C20" s="52" t="s">
        <v>180</v>
      </c>
      <c r="D20" s="53"/>
      <c r="E20" s="54" t="s">
        <v>181</v>
      </c>
      <c r="F20" s="53"/>
    </row>
    <row r="21" ht="17.1" customHeight="1" spans="1:6">
      <c r="A21" s="52" t="s">
        <v>182</v>
      </c>
      <c r="B21" s="53"/>
      <c r="C21" s="52" t="s">
        <v>183</v>
      </c>
      <c r="D21" s="53"/>
      <c r="E21" s="54" t="s">
        <v>184</v>
      </c>
      <c r="F21" s="53"/>
    </row>
    <row r="22" ht="17.1" customHeight="1" spans="1:6">
      <c r="A22" s="52" t="s">
        <v>185</v>
      </c>
      <c r="B22" s="53"/>
      <c r="C22" s="52" t="s">
        <v>186</v>
      </c>
      <c r="D22" s="53"/>
      <c r="E22" s="54"/>
      <c r="F22" s="53"/>
    </row>
    <row r="23" ht="17.1" customHeight="1" spans="1:6">
      <c r="A23" s="52" t="s">
        <v>187</v>
      </c>
      <c r="B23" s="53"/>
      <c r="C23" s="52" t="s">
        <v>188</v>
      </c>
      <c r="D23" s="53"/>
      <c r="E23" s="54"/>
      <c r="F23" s="53"/>
    </row>
    <row r="24" ht="17.1" customHeight="1" spans="1:6">
      <c r="A24" s="52"/>
      <c r="B24" s="53"/>
      <c r="C24" s="52" t="s">
        <v>189</v>
      </c>
      <c r="D24" s="53">
        <v>18.0879</v>
      </c>
      <c r="E24" s="54"/>
      <c r="F24" s="53"/>
    </row>
    <row r="25" ht="17.1" customHeight="1" spans="1:6">
      <c r="A25" s="52"/>
      <c r="B25" s="53"/>
      <c r="C25" s="52" t="s">
        <v>190</v>
      </c>
      <c r="D25" s="53"/>
      <c r="E25" s="54"/>
      <c r="F25" s="53"/>
    </row>
    <row r="26" ht="17.1" customHeight="1" spans="1:6">
      <c r="A26" s="52"/>
      <c r="B26" s="55"/>
      <c r="C26" s="52" t="s">
        <v>191</v>
      </c>
      <c r="D26" s="53"/>
      <c r="E26" s="52"/>
      <c r="F26" s="55"/>
    </row>
    <row r="27" ht="17.1" customHeight="1" spans="1:6">
      <c r="A27" s="52"/>
      <c r="B27" s="53"/>
      <c r="C27" s="52" t="s">
        <v>192</v>
      </c>
      <c r="D27" s="53"/>
      <c r="E27" s="54"/>
      <c r="F27" s="53"/>
    </row>
    <row r="28" ht="17.1" customHeight="1" spans="1:6">
      <c r="A28" s="52"/>
      <c r="B28" s="53"/>
      <c r="C28" s="52" t="s">
        <v>193</v>
      </c>
      <c r="D28" s="53"/>
      <c r="E28" s="54"/>
      <c r="F28" s="53"/>
    </row>
    <row r="29" ht="17.1" customHeight="1" spans="1:6">
      <c r="A29" s="52"/>
      <c r="B29" s="53"/>
      <c r="C29" s="52" t="s">
        <v>194</v>
      </c>
      <c r="D29" s="53"/>
      <c r="E29" s="54"/>
      <c r="F29" s="53"/>
    </row>
    <row r="30" ht="17.1" customHeight="1" spans="1:6">
      <c r="A30" s="52"/>
      <c r="B30" s="53"/>
      <c r="C30" s="52" t="s">
        <v>195</v>
      </c>
      <c r="D30" s="53"/>
      <c r="E30" s="54"/>
      <c r="F30" s="53"/>
    </row>
    <row r="31" ht="17.1" customHeight="1" spans="1:6">
      <c r="A31" s="52"/>
      <c r="B31" s="53"/>
      <c r="C31" s="52" t="s">
        <v>196</v>
      </c>
      <c r="D31" s="53"/>
      <c r="E31" s="54"/>
      <c r="F31" s="53"/>
    </row>
    <row r="32" ht="17.1" customHeight="1" spans="1:6">
      <c r="A32" s="52"/>
      <c r="B32" s="53"/>
      <c r="C32" s="52" t="s">
        <v>197</v>
      </c>
      <c r="D32" s="53"/>
      <c r="E32" s="54"/>
      <c r="F32" s="53"/>
    </row>
    <row r="33" ht="17.1" customHeight="1" spans="1:6">
      <c r="A33" s="52"/>
      <c r="B33" s="53"/>
      <c r="C33" s="52" t="s">
        <v>198</v>
      </c>
      <c r="D33" s="53"/>
      <c r="E33" s="54"/>
      <c r="F33" s="53"/>
    </row>
    <row r="34" ht="17.1" customHeight="1" spans="1:6">
      <c r="A34" s="52"/>
      <c r="B34" s="53"/>
      <c r="C34" s="52"/>
      <c r="D34" s="53"/>
      <c r="E34" s="54"/>
      <c r="F34" s="53"/>
    </row>
    <row r="35" ht="17.1" customHeight="1" spans="1:6">
      <c r="A35" s="56" t="s">
        <v>44</v>
      </c>
      <c r="B35" s="53">
        <f>SUM(B6+B15+B16+B17+B20)</f>
        <v>246.01</v>
      </c>
      <c r="C35" s="56" t="s">
        <v>45</v>
      </c>
      <c r="D35" s="53">
        <f>SUM(D6:D33)</f>
        <v>246.0077</v>
      </c>
      <c r="E35" s="56" t="s">
        <v>45</v>
      </c>
      <c r="F35" s="53">
        <f>F6+F11</f>
        <v>246.0107</v>
      </c>
    </row>
    <row r="36" ht="17.1" customHeight="1" spans="1:6">
      <c r="A36" s="52" t="s">
        <v>199</v>
      </c>
      <c r="B36" s="53">
        <f>SUM(B37:B41)</f>
        <v>0</v>
      </c>
      <c r="C36" s="52" t="s">
        <v>200</v>
      </c>
      <c r="D36" s="53"/>
      <c r="E36" s="54" t="s">
        <v>201</v>
      </c>
      <c r="F36" s="53">
        <f>SUM(F37:F38)</f>
        <v>0</v>
      </c>
    </row>
    <row r="37" ht="17.1" customHeight="1" spans="1:6">
      <c r="A37" s="52" t="s">
        <v>202</v>
      </c>
      <c r="B37" s="53"/>
      <c r="C37" s="52"/>
      <c r="D37" s="53"/>
      <c r="E37" s="54" t="s">
        <v>203</v>
      </c>
      <c r="F37" s="53"/>
    </row>
    <row r="38" ht="17.1" customHeight="1" spans="1:6">
      <c r="A38" s="52" t="s">
        <v>204</v>
      </c>
      <c r="B38" s="53"/>
      <c r="C38" s="52"/>
      <c r="D38" s="53"/>
      <c r="E38" s="54" t="s">
        <v>205</v>
      </c>
      <c r="F38" s="53"/>
    </row>
    <row r="39" ht="17.1" customHeight="1" spans="1:6">
      <c r="A39" s="52" t="s">
        <v>206</v>
      </c>
      <c r="B39" s="53"/>
      <c r="C39" s="52"/>
      <c r="D39" s="53"/>
      <c r="E39" s="54" t="s">
        <v>207</v>
      </c>
      <c r="F39" s="53"/>
    </row>
    <row r="40" ht="27.2" customHeight="1" spans="1:6">
      <c r="A40" s="52" t="s">
        <v>208</v>
      </c>
      <c r="B40" s="53"/>
      <c r="C40" s="52"/>
      <c r="D40" s="53"/>
      <c r="E40" s="54"/>
      <c r="F40" s="53"/>
    </row>
    <row r="41" ht="27.2" customHeight="1" spans="1:6">
      <c r="A41" s="52" t="s">
        <v>209</v>
      </c>
      <c r="B41" s="53"/>
      <c r="C41" s="52"/>
      <c r="D41" s="53"/>
      <c r="E41" s="54"/>
      <c r="F41" s="53"/>
    </row>
    <row r="42" ht="17.1" customHeight="1" spans="1:6">
      <c r="A42" s="52"/>
      <c r="B42" s="53"/>
      <c r="C42" s="52"/>
      <c r="D42" s="53"/>
      <c r="E42" s="54"/>
      <c r="F42" s="53"/>
    </row>
    <row r="43" ht="17.1" customHeight="1" spans="1:6">
      <c r="A43" s="52"/>
      <c r="B43" s="53"/>
      <c r="C43" s="52"/>
      <c r="D43" s="53"/>
      <c r="E43" s="54"/>
      <c r="F43" s="53"/>
    </row>
    <row r="44" ht="17.1" customHeight="1" spans="1:6">
      <c r="A44" s="56" t="s">
        <v>210</v>
      </c>
      <c r="B44" s="53">
        <f>B35+B36</f>
        <v>246.01</v>
      </c>
      <c r="C44" s="56" t="s">
        <v>211</v>
      </c>
      <c r="D44" s="53">
        <f>D35+D36</f>
        <v>246.0077</v>
      </c>
      <c r="E44" s="56" t="s">
        <v>211</v>
      </c>
      <c r="F44" s="53">
        <f>F35+F36</f>
        <v>246.0107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scale="6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7"/>
  <sheetViews>
    <sheetView view="pageBreakPreview" zoomScaleNormal="100" zoomScaleSheetLayoutView="100" workbookViewId="0">
      <selection activeCell="F9" sqref="F9"/>
    </sheetView>
  </sheetViews>
  <sheetFormatPr defaultColWidth="10" defaultRowHeight="13.5"/>
  <cols>
    <col min="1" max="3" width="3" style="39" customWidth="1"/>
    <col min="4" max="4" width="7.5" style="39" customWidth="1"/>
    <col min="5" max="5" width="25.75" style="39" customWidth="1"/>
    <col min="6" max="6" width="9.875" style="39" customWidth="1"/>
    <col min="7" max="7" width="10.125" style="39" customWidth="1"/>
    <col min="8" max="8" width="10.5" style="39" customWidth="1"/>
    <col min="9" max="9" width="5.875" style="39" customWidth="1"/>
    <col min="10" max="10" width="6.25" style="39" customWidth="1"/>
    <col min="11" max="11" width="4.875" style="39" customWidth="1"/>
    <col min="12" max="12" width="3.5" style="39" customWidth="1"/>
    <col min="13" max="13" width="5" style="39" customWidth="1"/>
    <col min="14" max="14" width="3" style="39" customWidth="1"/>
    <col min="15" max="15" width="5.375" style="39" customWidth="1"/>
    <col min="16" max="16" width="3.125" style="39" customWidth="1"/>
    <col min="17" max="17" width="2.75" style="39" customWidth="1"/>
    <col min="18" max="18" width="3.375" style="39" customWidth="1"/>
    <col min="19" max="19" width="3.75" style="39" customWidth="1"/>
    <col min="20" max="21" width="3" style="39" customWidth="1"/>
    <col min="22" max="22" width="3.5" style="39" customWidth="1"/>
    <col min="23" max="23" width="2.25" style="39" customWidth="1"/>
    <col min="24" max="24" width="2.875" style="39" customWidth="1"/>
    <col min="25" max="25" width="2.75" style="39" customWidth="1"/>
    <col min="26" max="26" width="4.125" style="39" customWidth="1"/>
    <col min="27" max="27" width="4.375" style="39" customWidth="1"/>
    <col min="28" max="28" width="4.25" style="39" customWidth="1"/>
    <col min="29" max="29" width="6" style="39" customWidth="1"/>
    <col min="30" max="30" width="5.875" style="39" customWidth="1"/>
    <col min="31" max="31" width="9.75" style="39" customWidth="1"/>
    <col min="32" max="16384" width="10" style="39"/>
  </cols>
  <sheetData>
    <row r="1" ht="12" customHeight="1" spans="1:30">
      <c r="A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8" t="s">
        <v>212</v>
      </c>
      <c r="AD1" s="49"/>
    </row>
    <row r="2" ht="26.45" customHeight="1" spans="4:30">
      <c r="D2" s="41" t="s">
        <v>213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ht="14.25" customHeight="1" spans="4:30"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50" t="s">
        <v>3</v>
      </c>
      <c r="AD3" s="51"/>
    </row>
    <row r="4" ht="14.25" customHeight="1" spans="1:30">
      <c r="A4" s="42" t="s">
        <v>56</v>
      </c>
      <c r="B4" s="42"/>
      <c r="C4" s="42"/>
      <c r="D4" s="42" t="s">
        <v>214</v>
      </c>
      <c r="E4" s="42" t="s">
        <v>215</v>
      </c>
      <c r="F4" s="42" t="s">
        <v>216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ht="36.75" customHeight="1" spans="1:30">
      <c r="A5" s="42" t="s">
        <v>63</v>
      </c>
      <c r="B5" s="42" t="s">
        <v>64</v>
      </c>
      <c r="C5" s="42" t="s">
        <v>65</v>
      </c>
      <c r="D5" s="42"/>
      <c r="E5" s="42"/>
      <c r="F5" s="42" t="s">
        <v>59</v>
      </c>
      <c r="G5" s="42" t="s">
        <v>217</v>
      </c>
      <c r="H5" s="42"/>
      <c r="I5" s="42"/>
      <c r="J5" s="42"/>
      <c r="K5" s="42"/>
      <c r="L5" s="42"/>
      <c r="M5" s="42"/>
      <c r="N5" s="42"/>
      <c r="O5" s="42"/>
      <c r="P5" s="42" t="s">
        <v>218</v>
      </c>
      <c r="Q5" s="42" t="s">
        <v>219</v>
      </c>
      <c r="R5" s="42" t="s">
        <v>220</v>
      </c>
      <c r="S5" s="42"/>
      <c r="T5" s="42"/>
      <c r="U5" s="42" t="s">
        <v>221</v>
      </c>
      <c r="V5" s="42"/>
      <c r="W5" s="42"/>
      <c r="X5" s="42"/>
      <c r="Y5" s="42" t="s">
        <v>222</v>
      </c>
      <c r="Z5" s="42"/>
      <c r="AA5" s="42"/>
      <c r="AB5" s="42"/>
      <c r="AC5" s="42"/>
      <c r="AD5" s="42"/>
    </row>
    <row r="6" ht="14.25" customHeight="1" spans="1:30">
      <c r="A6" s="42"/>
      <c r="B6" s="42"/>
      <c r="C6" s="42"/>
      <c r="D6" s="42"/>
      <c r="E6" s="42"/>
      <c r="F6" s="42"/>
      <c r="G6" s="42" t="s">
        <v>9</v>
      </c>
      <c r="H6" s="42" t="s">
        <v>223</v>
      </c>
      <c r="I6" s="42" t="s">
        <v>224</v>
      </c>
      <c r="J6" s="42"/>
      <c r="K6" s="42"/>
      <c r="L6" s="42"/>
      <c r="M6" s="42"/>
      <c r="N6" s="42"/>
      <c r="O6" s="42"/>
      <c r="P6" s="42"/>
      <c r="Q6" s="42"/>
      <c r="R6" s="42" t="s">
        <v>66</v>
      </c>
      <c r="S6" s="42" t="s">
        <v>225</v>
      </c>
      <c r="T6" s="42" t="s">
        <v>226</v>
      </c>
      <c r="U6" s="42" t="s">
        <v>66</v>
      </c>
      <c r="V6" s="42" t="s">
        <v>227</v>
      </c>
      <c r="W6" s="42" t="s">
        <v>228</v>
      </c>
      <c r="X6" s="42" t="s">
        <v>226</v>
      </c>
      <c r="Y6" s="42" t="s">
        <v>66</v>
      </c>
      <c r="Z6" s="42" t="s">
        <v>229</v>
      </c>
      <c r="AA6" s="42" t="s">
        <v>230</v>
      </c>
      <c r="AB6" s="42" t="s">
        <v>231</v>
      </c>
      <c r="AC6" s="42" t="s">
        <v>232</v>
      </c>
      <c r="AD6" s="42" t="s">
        <v>233</v>
      </c>
    </row>
    <row r="7" ht="87.75" customHeight="1" spans="1:30">
      <c r="A7" s="42"/>
      <c r="B7" s="42"/>
      <c r="C7" s="42"/>
      <c r="D7" s="42"/>
      <c r="E7" s="42"/>
      <c r="F7" s="42"/>
      <c r="G7" s="42"/>
      <c r="H7" s="42"/>
      <c r="I7" s="42" t="s">
        <v>66</v>
      </c>
      <c r="J7" s="42" t="s">
        <v>234</v>
      </c>
      <c r="K7" s="42" t="s">
        <v>235</v>
      </c>
      <c r="L7" s="42" t="s">
        <v>236</v>
      </c>
      <c r="M7" s="42" t="s">
        <v>237</v>
      </c>
      <c r="N7" s="42" t="s">
        <v>238</v>
      </c>
      <c r="O7" s="42" t="s">
        <v>239</v>
      </c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</row>
    <row r="8" ht="14.25" customHeight="1" spans="1:30">
      <c r="A8" s="42" t="s">
        <v>79</v>
      </c>
      <c r="B8" s="43" t="s">
        <v>79</v>
      </c>
      <c r="C8" s="43" t="s">
        <v>79</v>
      </c>
      <c r="D8" s="43" t="s">
        <v>79</v>
      </c>
      <c r="E8" s="42" t="s">
        <v>79</v>
      </c>
      <c r="F8" s="42">
        <v>1</v>
      </c>
      <c r="G8" s="42">
        <v>2</v>
      </c>
      <c r="H8" s="42">
        <v>3</v>
      </c>
      <c r="I8" s="42">
        <v>4</v>
      </c>
      <c r="J8" s="42">
        <v>5</v>
      </c>
      <c r="K8" s="42">
        <v>6</v>
      </c>
      <c r="L8" s="42">
        <v>7</v>
      </c>
      <c r="M8" s="42">
        <v>8</v>
      </c>
      <c r="N8" s="42">
        <v>9</v>
      </c>
      <c r="O8" s="42">
        <v>10</v>
      </c>
      <c r="P8" s="42">
        <v>11</v>
      </c>
      <c r="Q8" s="42">
        <v>12</v>
      </c>
      <c r="R8" s="42">
        <v>13</v>
      </c>
      <c r="S8" s="42">
        <v>14</v>
      </c>
      <c r="T8" s="42">
        <v>15</v>
      </c>
      <c r="U8" s="42">
        <v>16</v>
      </c>
      <c r="V8" s="42">
        <v>17</v>
      </c>
      <c r="W8" s="42">
        <v>18</v>
      </c>
      <c r="X8" s="42">
        <v>19</v>
      </c>
      <c r="Y8" s="42">
        <v>20</v>
      </c>
      <c r="Z8" s="42">
        <v>21</v>
      </c>
      <c r="AA8" s="42">
        <v>22</v>
      </c>
      <c r="AB8" s="42">
        <v>23</v>
      </c>
      <c r="AC8" s="42">
        <v>24</v>
      </c>
      <c r="AD8" s="42">
        <v>25</v>
      </c>
    </row>
    <row r="9" s="38" customFormat="1" ht="20.25" customHeight="1" spans="1:30">
      <c r="A9" s="44"/>
      <c r="B9" s="44"/>
      <c r="C9" s="44"/>
      <c r="D9" s="44" t="s">
        <v>80</v>
      </c>
      <c r="E9" s="29" t="s">
        <v>81</v>
      </c>
      <c r="F9" s="45">
        <f t="shared" ref="F9:F17" si="0">G9+P9+Q9</f>
        <v>246.0077</v>
      </c>
      <c r="G9" s="45">
        <f t="shared" ref="G9:G17" si="1">H9+I9</f>
        <v>246.0077</v>
      </c>
      <c r="H9" s="45">
        <v>246.0077</v>
      </c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</row>
    <row r="10" s="38" customFormat="1" ht="20.25" customHeight="1" spans="1:30">
      <c r="A10" s="9" t="s">
        <v>82</v>
      </c>
      <c r="B10" s="9" t="s">
        <v>83</v>
      </c>
      <c r="C10" s="9" t="s">
        <v>84</v>
      </c>
      <c r="D10" s="44" t="s">
        <v>80</v>
      </c>
      <c r="E10" s="9" t="s">
        <v>85</v>
      </c>
      <c r="F10" s="45">
        <f t="shared" si="0"/>
        <v>144.7591</v>
      </c>
      <c r="G10" s="45">
        <f t="shared" si="1"/>
        <v>144.7591</v>
      </c>
      <c r="H10" s="45">
        <v>144.7591</v>
      </c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</row>
    <row r="11" s="38" customFormat="1" ht="20.25" customHeight="1" spans="1:30">
      <c r="A11" s="9" t="s">
        <v>82</v>
      </c>
      <c r="B11" s="9" t="s">
        <v>83</v>
      </c>
      <c r="C11" s="9" t="s">
        <v>86</v>
      </c>
      <c r="D11" s="44" t="s">
        <v>80</v>
      </c>
      <c r="E11" s="9" t="s">
        <v>87</v>
      </c>
      <c r="F11" s="45">
        <f t="shared" si="0"/>
        <v>29.37</v>
      </c>
      <c r="G11" s="45">
        <f t="shared" si="1"/>
        <v>29.37</v>
      </c>
      <c r="H11" s="46">
        <v>29.37</v>
      </c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</row>
    <row r="12" ht="20.25" customHeight="1" spans="1:30">
      <c r="A12" s="9" t="s">
        <v>82</v>
      </c>
      <c r="B12" s="9" t="s">
        <v>83</v>
      </c>
      <c r="C12" s="9" t="s">
        <v>88</v>
      </c>
      <c r="D12" s="44" t="s">
        <v>80</v>
      </c>
      <c r="E12" s="9" t="s">
        <v>89</v>
      </c>
      <c r="F12" s="45">
        <f t="shared" si="0"/>
        <v>1.53</v>
      </c>
      <c r="G12" s="45">
        <f t="shared" si="1"/>
        <v>1.53</v>
      </c>
      <c r="H12" s="47">
        <v>1.53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</row>
    <row r="13" ht="25.5" customHeight="1" spans="1:30">
      <c r="A13" s="44" t="s">
        <v>90</v>
      </c>
      <c r="B13" s="44" t="s">
        <v>91</v>
      </c>
      <c r="C13" s="44" t="s">
        <v>91</v>
      </c>
      <c r="D13" s="44" t="s">
        <v>80</v>
      </c>
      <c r="E13" s="29" t="s">
        <v>240</v>
      </c>
      <c r="F13" s="45">
        <f t="shared" si="0"/>
        <v>24.1172</v>
      </c>
      <c r="G13" s="45">
        <f t="shared" si="1"/>
        <v>24.1172</v>
      </c>
      <c r="H13" s="47">
        <v>24.1172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</row>
    <row r="14" ht="25.5" customHeight="1" spans="1:30">
      <c r="A14" s="44" t="s">
        <v>90</v>
      </c>
      <c r="B14" s="44" t="s">
        <v>91</v>
      </c>
      <c r="C14" s="44" t="s">
        <v>88</v>
      </c>
      <c r="D14" s="44" t="s">
        <v>80</v>
      </c>
      <c r="E14" s="29" t="s">
        <v>93</v>
      </c>
      <c r="F14" s="45">
        <f t="shared" si="0"/>
        <v>12.0586</v>
      </c>
      <c r="G14" s="45">
        <f t="shared" si="1"/>
        <v>12.0586</v>
      </c>
      <c r="H14" s="47">
        <v>12.0586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</row>
    <row r="15" ht="20.25" customHeight="1" spans="1:30">
      <c r="A15" s="44" t="s">
        <v>94</v>
      </c>
      <c r="B15" s="44" t="s">
        <v>83</v>
      </c>
      <c r="C15" s="44" t="s">
        <v>84</v>
      </c>
      <c r="D15" s="44" t="s">
        <v>80</v>
      </c>
      <c r="E15" s="29" t="s">
        <v>95</v>
      </c>
      <c r="F15" s="45">
        <f t="shared" si="0"/>
        <v>11.7572</v>
      </c>
      <c r="G15" s="45">
        <f t="shared" si="1"/>
        <v>11.7572</v>
      </c>
      <c r="H15" s="47">
        <v>11.7572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</row>
    <row r="16" ht="20.25" customHeight="1" spans="1:30">
      <c r="A16" s="44" t="s">
        <v>94</v>
      </c>
      <c r="B16" s="44" t="s">
        <v>83</v>
      </c>
      <c r="C16" s="44" t="s">
        <v>96</v>
      </c>
      <c r="D16" s="44" t="s">
        <v>80</v>
      </c>
      <c r="E16" s="29" t="s">
        <v>97</v>
      </c>
      <c r="F16" s="45">
        <f t="shared" si="0"/>
        <v>4.3277</v>
      </c>
      <c r="G16" s="45">
        <f t="shared" si="1"/>
        <v>4.3277</v>
      </c>
      <c r="H16" s="47">
        <v>4.3277</v>
      </c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</row>
    <row r="17" ht="20.25" customHeight="1" spans="1:30">
      <c r="A17" s="44" t="s">
        <v>98</v>
      </c>
      <c r="B17" s="44" t="s">
        <v>86</v>
      </c>
      <c r="C17" s="44" t="s">
        <v>84</v>
      </c>
      <c r="D17" s="44" t="s">
        <v>80</v>
      </c>
      <c r="E17" s="29" t="s">
        <v>99</v>
      </c>
      <c r="F17" s="45">
        <f t="shared" si="0"/>
        <v>18.0879</v>
      </c>
      <c r="G17" s="45">
        <f t="shared" si="1"/>
        <v>18.0879</v>
      </c>
      <c r="H17" s="47">
        <v>18.0879</v>
      </c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2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5"/>
  <sheetViews>
    <sheetView view="pageBreakPreview" zoomScaleNormal="100" zoomScaleSheetLayoutView="100" workbookViewId="0">
      <selection activeCell="G8" sqref="G7:G8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6" width="7.5" style="1" customWidth="1"/>
    <col min="7" max="7" width="8.75" style="1" customWidth="1"/>
    <col min="8" max="8" width="8.875" style="1" customWidth="1"/>
    <col min="9" max="9" width="6.25" style="1" customWidth="1"/>
    <col min="10" max="10" width="5.625" style="1" customWidth="1"/>
    <col min="11" max="11" width="5.25" style="1" customWidth="1"/>
    <col min="12" max="12" width="7.5" style="1" customWidth="1"/>
    <col min="13" max="13" width="6" style="1" customWidth="1"/>
    <col min="14" max="14" width="6.25" style="1" customWidth="1"/>
    <col min="15" max="15" width="4.875" style="1" customWidth="1"/>
    <col min="16" max="16" width="5" style="1" customWidth="1"/>
    <col min="17" max="17" width="5.125" style="1" customWidth="1"/>
    <col min="18" max="18" width="6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9" t="s">
        <v>241</v>
      </c>
      <c r="Y1" s="19"/>
    </row>
    <row r="2" ht="19.5" customHeight="1" spans="1:25">
      <c r="A2" s="3" t="s">
        <v>242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7" t="s">
        <v>3</v>
      </c>
      <c r="X3" s="37"/>
      <c r="Y3" s="37"/>
    </row>
    <row r="4" ht="25.5" customHeight="1" spans="1:25">
      <c r="A4" s="4" t="s">
        <v>56</v>
      </c>
      <c r="B4" s="4"/>
      <c r="C4" s="4"/>
      <c r="D4" s="4" t="s">
        <v>214</v>
      </c>
      <c r="E4" s="4" t="s">
        <v>243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5" t="s">
        <v>78</v>
      </c>
      <c r="B6" s="5" t="s">
        <v>78</v>
      </c>
      <c r="C6" s="5" t="s">
        <v>78</v>
      </c>
      <c r="D6" s="5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8.75" customHeight="1" spans="1:25">
      <c r="A7" s="28"/>
      <c r="B7" s="28"/>
      <c r="C7" s="28"/>
      <c r="D7" s="28" t="s">
        <v>80</v>
      </c>
      <c r="E7" s="29" t="s">
        <v>81</v>
      </c>
      <c r="F7" s="30">
        <f>SUM(F8:F15)</f>
        <v>246.0077</v>
      </c>
      <c r="G7" s="31">
        <f>H7+I7+J7+K7</f>
        <v>215.1077</v>
      </c>
      <c r="H7" s="31">
        <f>SUM(H8:H15)</f>
        <v>187.277</v>
      </c>
      <c r="I7" s="31">
        <f>SUM(I8:I15)</f>
        <v>27.8307</v>
      </c>
      <c r="J7" s="34"/>
      <c r="K7" s="35"/>
      <c r="L7" s="36">
        <f>SUM(L8:L15)</f>
        <v>30.9</v>
      </c>
      <c r="M7" s="36"/>
      <c r="N7" s="36">
        <f t="shared" ref="N7:R7" si="0">SUM(N8:N15)</f>
        <v>19.9</v>
      </c>
      <c r="O7" s="36"/>
      <c r="P7" s="36"/>
      <c r="Q7" s="36"/>
      <c r="R7" s="36">
        <f t="shared" si="0"/>
        <v>11</v>
      </c>
      <c r="S7" s="35"/>
      <c r="T7" s="35"/>
      <c r="U7" s="35"/>
      <c r="V7" s="35"/>
      <c r="W7" s="35"/>
      <c r="X7" s="35"/>
      <c r="Y7" s="35"/>
    </row>
    <row r="8" ht="18.75" customHeight="1" spans="1:25">
      <c r="A8" s="32" t="s">
        <v>82</v>
      </c>
      <c r="B8" s="33" t="s">
        <v>83</v>
      </c>
      <c r="C8" s="33" t="s">
        <v>84</v>
      </c>
      <c r="D8" s="28" t="s">
        <v>80</v>
      </c>
      <c r="E8" s="9" t="s">
        <v>85</v>
      </c>
      <c r="F8" s="31">
        <f>G8+L8</f>
        <v>144.7591</v>
      </c>
      <c r="G8" s="31">
        <f>H8+I8+J8+K8</f>
        <v>144.7591</v>
      </c>
      <c r="H8" s="31">
        <v>116.9284</v>
      </c>
      <c r="I8" s="31">
        <v>27.8307</v>
      </c>
      <c r="J8" s="34"/>
      <c r="K8" s="34"/>
      <c r="L8" s="36"/>
      <c r="M8" s="34"/>
      <c r="N8" s="34"/>
      <c r="O8" s="34"/>
      <c r="P8" s="34"/>
      <c r="Q8" s="34"/>
      <c r="R8" s="34"/>
      <c r="S8" s="34"/>
      <c r="T8" s="35"/>
      <c r="U8" s="35"/>
      <c r="V8" s="35"/>
      <c r="W8" s="35"/>
      <c r="X8" s="35"/>
      <c r="Y8" s="35"/>
    </row>
    <row r="9" ht="18.75" customHeight="1" spans="1:25">
      <c r="A9" s="32" t="s">
        <v>82</v>
      </c>
      <c r="B9" s="33" t="s">
        <v>83</v>
      </c>
      <c r="C9" s="33" t="s">
        <v>86</v>
      </c>
      <c r="D9" s="28" t="s">
        <v>80</v>
      </c>
      <c r="E9" s="9" t="s">
        <v>87</v>
      </c>
      <c r="F9" s="34">
        <f t="shared" ref="F9:F15" si="1">G9+L9</f>
        <v>29.37</v>
      </c>
      <c r="G9" s="31"/>
      <c r="H9" s="31"/>
      <c r="I9" s="34"/>
      <c r="J9" s="34"/>
      <c r="K9" s="34"/>
      <c r="L9" s="36">
        <f t="shared" ref="L9" si="2">M9+N9+O9+P9+Q9+R9+S9+T9+U9+V9</f>
        <v>29.37</v>
      </c>
      <c r="M9" s="34"/>
      <c r="N9" s="34">
        <v>18.37</v>
      </c>
      <c r="O9" s="34"/>
      <c r="P9" s="34"/>
      <c r="Q9" s="34"/>
      <c r="R9" s="31">
        <v>11</v>
      </c>
      <c r="S9" s="34"/>
      <c r="T9" s="35"/>
      <c r="U9" s="35"/>
      <c r="V9" s="35"/>
      <c r="W9" s="35"/>
      <c r="X9" s="35"/>
      <c r="Y9" s="35"/>
    </row>
    <row r="10" ht="18.75" customHeight="1" spans="1:25">
      <c r="A10" s="32" t="s">
        <v>82</v>
      </c>
      <c r="B10" s="33" t="s">
        <v>83</v>
      </c>
      <c r="C10" s="33" t="s">
        <v>88</v>
      </c>
      <c r="D10" s="28" t="s">
        <v>80</v>
      </c>
      <c r="E10" s="9" t="s">
        <v>89</v>
      </c>
      <c r="F10" s="34">
        <f t="shared" si="1"/>
        <v>1.53</v>
      </c>
      <c r="G10" s="31"/>
      <c r="H10" s="31"/>
      <c r="I10" s="34"/>
      <c r="J10" s="34"/>
      <c r="K10" s="34"/>
      <c r="L10" s="36">
        <f t="shared" ref="L10" si="3">M10+N10+O10+P10+Q10+R10+S10+T10+U10+V10</f>
        <v>1.53</v>
      </c>
      <c r="M10" s="34"/>
      <c r="N10" s="34">
        <v>1.53</v>
      </c>
      <c r="O10" s="34"/>
      <c r="P10" s="34"/>
      <c r="Q10" s="34"/>
      <c r="R10" s="34"/>
      <c r="S10" s="34"/>
      <c r="T10" s="35"/>
      <c r="U10" s="35"/>
      <c r="V10" s="35"/>
      <c r="W10" s="35"/>
      <c r="X10" s="35"/>
      <c r="Y10" s="35"/>
    </row>
    <row r="11" ht="18.75" customHeight="1" spans="1:25">
      <c r="A11" s="28" t="s">
        <v>90</v>
      </c>
      <c r="B11" s="28" t="s">
        <v>91</v>
      </c>
      <c r="C11" s="28" t="s">
        <v>91</v>
      </c>
      <c r="D11" s="28" t="s">
        <v>80</v>
      </c>
      <c r="E11" s="29" t="s">
        <v>92</v>
      </c>
      <c r="F11" s="31">
        <f t="shared" si="1"/>
        <v>24.1172</v>
      </c>
      <c r="G11" s="31">
        <f t="shared" ref="G11:G15" si="4">H11+I11+J11+K11</f>
        <v>24.1172</v>
      </c>
      <c r="H11" s="31">
        <v>24.1172</v>
      </c>
      <c r="I11" s="34"/>
      <c r="J11" s="34"/>
      <c r="K11" s="34"/>
      <c r="L11" s="36"/>
      <c r="M11" s="34"/>
      <c r="N11" s="34"/>
      <c r="O11" s="34"/>
      <c r="P11" s="34"/>
      <c r="Q11" s="34"/>
      <c r="R11" s="34"/>
      <c r="S11" s="34"/>
      <c r="T11" s="35"/>
      <c r="U11" s="35"/>
      <c r="V11" s="35"/>
      <c r="W11" s="35"/>
      <c r="X11" s="35"/>
      <c r="Y11" s="35"/>
    </row>
    <row r="12" ht="18.75" customHeight="1" spans="1:25">
      <c r="A12" s="28" t="s">
        <v>90</v>
      </c>
      <c r="B12" s="28" t="s">
        <v>91</v>
      </c>
      <c r="C12" s="28" t="s">
        <v>88</v>
      </c>
      <c r="D12" s="28" t="s">
        <v>80</v>
      </c>
      <c r="E12" s="29" t="s">
        <v>93</v>
      </c>
      <c r="F12" s="31">
        <f t="shared" si="1"/>
        <v>12.0586</v>
      </c>
      <c r="G12" s="31">
        <f t="shared" si="4"/>
        <v>12.0586</v>
      </c>
      <c r="H12" s="31">
        <v>12.0586</v>
      </c>
      <c r="I12" s="34"/>
      <c r="J12" s="34"/>
      <c r="K12" s="34"/>
      <c r="L12" s="36"/>
      <c r="M12" s="34"/>
      <c r="N12" s="34"/>
      <c r="O12" s="34"/>
      <c r="P12" s="34"/>
      <c r="Q12" s="34"/>
      <c r="R12" s="34"/>
      <c r="S12" s="34"/>
      <c r="T12" s="35"/>
      <c r="U12" s="35"/>
      <c r="V12" s="35"/>
      <c r="W12" s="35"/>
      <c r="X12" s="35"/>
      <c r="Y12" s="35"/>
    </row>
    <row r="13" ht="18.75" customHeight="1" spans="1:25">
      <c r="A13" s="28" t="s">
        <v>244</v>
      </c>
      <c r="B13" s="28" t="s">
        <v>245</v>
      </c>
      <c r="C13" s="28" t="s">
        <v>84</v>
      </c>
      <c r="D13" s="28" t="s">
        <v>80</v>
      </c>
      <c r="E13" s="29" t="s">
        <v>95</v>
      </c>
      <c r="F13" s="31">
        <f t="shared" si="1"/>
        <v>11.7572</v>
      </c>
      <c r="G13" s="31">
        <f t="shared" si="4"/>
        <v>11.7572</v>
      </c>
      <c r="H13" s="31">
        <v>11.7572</v>
      </c>
      <c r="I13" s="34"/>
      <c r="J13" s="34"/>
      <c r="K13" s="34"/>
      <c r="L13" s="36"/>
      <c r="M13" s="34"/>
      <c r="N13" s="34"/>
      <c r="O13" s="34"/>
      <c r="P13" s="34"/>
      <c r="Q13" s="34"/>
      <c r="R13" s="34"/>
      <c r="S13" s="34"/>
      <c r="T13" s="35"/>
      <c r="U13" s="35"/>
      <c r="V13" s="35"/>
      <c r="W13" s="35"/>
      <c r="X13" s="35"/>
      <c r="Y13" s="35"/>
    </row>
    <row r="14" ht="18.75" customHeight="1" spans="1:25">
      <c r="A14" s="28" t="s">
        <v>244</v>
      </c>
      <c r="B14" s="28" t="s">
        <v>245</v>
      </c>
      <c r="C14" s="28" t="s">
        <v>96</v>
      </c>
      <c r="D14" s="28" t="s">
        <v>80</v>
      </c>
      <c r="E14" s="29" t="s">
        <v>97</v>
      </c>
      <c r="F14" s="31">
        <f t="shared" si="1"/>
        <v>4.3277</v>
      </c>
      <c r="G14" s="31">
        <f t="shared" si="4"/>
        <v>4.3277</v>
      </c>
      <c r="H14" s="31">
        <v>4.3277</v>
      </c>
      <c r="I14" s="34"/>
      <c r="J14" s="34"/>
      <c r="K14" s="34"/>
      <c r="L14" s="36"/>
      <c r="M14" s="34"/>
      <c r="N14" s="34"/>
      <c r="O14" s="34"/>
      <c r="P14" s="34"/>
      <c r="Q14" s="34"/>
      <c r="R14" s="34"/>
      <c r="S14" s="34"/>
      <c r="T14" s="35"/>
      <c r="U14" s="35"/>
      <c r="V14" s="35"/>
      <c r="W14" s="35"/>
      <c r="X14" s="35"/>
      <c r="Y14" s="35"/>
    </row>
    <row r="15" ht="18.75" customHeight="1" spans="1:25">
      <c r="A15" s="28" t="s">
        <v>98</v>
      </c>
      <c r="B15" s="28" t="s">
        <v>86</v>
      </c>
      <c r="C15" s="28" t="s">
        <v>84</v>
      </c>
      <c r="D15" s="28" t="s">
        <v>80</v>
      </c>
      <c r="E15" s="29" t="s">
        <v>99</v>
      </c>
      <c r="F15" s="31">
        <f t="shared" si="1"/>
        <v>18.0879</v>
      </c>
      <c r="G15" s="31">
        <f t="shared" si="4"/>
        <v>18.0879</v>
      </c>
      <c r="H15" s="31">
        <v>18.0879</v>
      </c>
      <c r="I15" s="34"/>
      <c r="J15" s="34"/>
      <c r="K15" s="34"/>
      <c r="L15" s="30"/>
      <c r="M15" s="34"/>
      <c r="N15" s="34"/>
      <c r="O15" s="34"/>
      <c r="P15" s="34"/>
      <c r="Q15" s="34"/>
      <c r="R15" s="34"/>
      <c r="S15" s="34"/>
      <c r="T15" s="35"/>
      <c r="U15" s="35"/>
      <c r="V15" s="35"/>
      <c r="W15" s="35"/>
      <c r="X15" s="35"/>
      <c r="Y15" s="35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9" t="s">
        <v>246</v>
      </c>
      <c r="Y1" s="19"/>
    </row>
    <row r="2" ht="19.5" customHeight="1" spans="1:25">
      <c r="A2" s="3" t="s">
        <v>247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9" t="s">
        <v>3</v>
      </c>
      <c r="Y3" s="19"/>
    </row>
    <row r="4" ht="14.25" customHeight="1" spans="1:25">
      <c r="A4" s="4" t="s">
        <v>56</v>
      </c>
      <c r="B4" s="4"/>
      <c r="C4" s="4"/>
      <c r="D4" s="4" t="s">
        <v>214</v>
      </c>
      <c r="E4" s="4" t="s">
        <v>243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13"/>
      <c r="B7" s="13"/>
      <c r="C7" s="13"/>
      <c r="D7" s="13"/>
      <c r="E7" s="13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ht="14.25" customHeight="1" spans="1:25">
      <c r="A8" s="13"/>
      <c r="B8" s="13"/>
      <c r="C8" s="13"/>
      <c r="D8" s="13"/>
      <c r="E8" s="13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ht="14.25" customHeight="1" spans="1:25">
      <c r="A9" s="13"/>
      <c r="B9" s="13"/>
      <c r="C9" s="13"/>
      <c r="D9" s="13"/>
      <c r="E9" s="13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ht="14.25" customHeight="1" spans="1:25">
      <c r="A10" s="13"/>
      <c r="B10" s="13"/>
      <c r="C10" s="13"/>
      <c r="D10" s="15"/>
      <c r="E10" s="13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ht="14.25" customHeight="1"/>
    <row r="12" ht="14.25" customHeight="1" spans="1:5">
      <c r="A12" s="2" t="s">
        <v>248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2021-02-19T09:16:00Z</cp:lastPrinted>
  <dcterms:modified xsi:type="dcterms:W3CDTF">2021-03-12T03:34:08Z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